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7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<sst xmlns="http://schemas.openxmlformats.org/spreadsheetml/2006/main" count="143" uniqueCount="106">
  <si>
    <t>Наименование издательств</t>
  </si>
  <si>
    <t>Наименование предмета</t>
  </si>
  <si>
    <t>Просвещение (экз.)</t>
  </si>
  <si>
    <t>Дрофа(экз)</t>
  </si>
  <si>
    <t>Ассоциация XXI Век(экз)</t>
  </si>
  <si>
    <t>Мнемозина(экз)</t>
  </si>
  <si>
    <t>Русское слово(экз)</t>
  </si>
  <si>
    <t>Вентана-Граф(экз)</t>
  </si>
  <si>
    <t>Академкнига/Учебник(экз)</t>
  </si>
  <si>
    <t>Титул(экз)</t>
  </si>
  <si>
    <t>АСТ, Астрель</t>
  </si>
  <si>
    <t>Баласс(экз)</t>
  </si>
  <si>
    <t>Федоров(экз)</t>
  </si>
  <si>
    <t>Питер-пресс(экз)</t>
  </si>
  <si>
    <t>Бином(экз)</t>
  </si>
  <si>
    <t>Вита-Пресс(экз)</t>
  </si>
  <si>
    <t>Учебная литература (экз)</t>
  </si>
  <si>
    <t>Ювента(экз)</t>
  </si>
  <si>
    <t>Аст-пресс школа(экз)</t>
  </si>
  <si>
    <t>ВЛАДОС(экз)</t>
  </si>
  <si>
    <t>Илекса</t>
  </si>
  <si>
    <t>Вербум-М</t>
  </si>
  <si>
    <t>Центр поддержки культурно-исторических традиций Отечества (экз.)</t>
  </si>
  <si>
    <t>Яхонт (экз.)</t>
  </si>
  <si>
    <t>Академия (экз.)</t>
  </si>
  <si>
    <t>Олма - Учебник (экз.)</t>
  </si>
  <si>
    <t>Версия (экз.)</t>
  </si>
  <si>
    <t>МЦНМО (экз.)</t>
  </si>
  <si>
    <t>Астрель (экз.)</t>
  </si>
  <si>
    <t>Интеллект-Центр (экз.)</t>
  </si>
  <si>
    <t xml:space="preserve">Научный институт образования и развититя личности </t>
  </si>
  <si>
    <t>Просвещение СПб (экз.)</t>
  </si>
  <si>
    <t>СОЛОН-ПРЕСС (экз.)</t>
  </si>
  <si>
    <t>Образовательно-издательский центр "Академия" (экз.)</t>
  </si>
  <si>
    <t>ВнешТоргИздат</t>
  </si>
  <si>
    <t>ВИТА</t>
  </si>
  <si>
    <t>Всего по предмету (экз.)</t>
  </si>
  <si>
    <t>Донской издательский дом - по пр. № 600 от 06.07.2010</t>
  </si>
  <si>
    <t>Истоки - пр. № 600 от 06.07.2010</t>
  </si>
  <si>
    <t>Про-Пресс-пр. № 600 от 06.07.2010</t>
  </si>
  <si>
    <t>сумма ст. 33,34,35</t>
  </si>
  <si>
    <t xml:space="preserve">Итого по предмету (экз.) </t>
  </si>
  <si>
    <t>начальная школа</t>
  </si>
  <si>
    <t>Русский язык</t>
  </si>
  <si>
    <t>Литературное чтение</t>
  </si>
  <si>
    <t>Иностранный язык</t>
  </si>
  <si>
    <t>Математика</t>
  </si>
  <si>
    <t xml:space="preserve">Окружающий мир </t>
  </si>
  <si>
    <t>Информатика и ИКТ</t>
  </si>
  <si>
    <t>Технология (Труд)</t>
  </si>
  <si>
    <t>ОРКСЭ</t>
  </si>
  <si>
    <t>Физическая культура</t>
  </si>
  <si>
    <t>ИЗО</t>
  </si>
  <si>
    <t xml:space="preserve">Музыка </t>
  </si>
  <si>
    <t>Букварь</t>
  </si>
  <si>
    <t>ОМ 8вида</t>
  </si>
  <si>
    <t>Рус яз 8 вида</t>
  </si>
  <si>
    <t>Чтение 8 вида</t>
  </si>
  <si>
    <t>ОПК</t>
  </si>
  <si>
    <t>Технология 8 вида</t>
  </si>
  <si>
    <t xml:space="preserve">Духовная культура </t>
  </si>
  <si>
    <t xml:space="preserve">Матем 8 вида </t>
  </si>
  <si>
    <t xml:space="preserve">Азбука </t>
  </si>
  <si>
    <t xml:space="preserve">Основы светской этики </t>
  </si>
  <si>
    <t>Риторика</t>
  </si>
  <si>
    <t>Всего</t>
  </si>
  <si>
    <t>основная школа</t>
  </si>
  <si>
    <t>Литература</t>
  </si>
  <si>
    <t>Алгебра</t>
  </si>
  <si>
    <t>Геометрия</t>
  </si>
  <si>
    <t>История</t>
  </si>
  <si>
    <t>Всеобщая история</t>
  </si>
  <si>
    <t xml:space="preserve">Обществознание </t>
  </si>
  <si>
    <t>География</t>
  </si>
  <si>
    <t xml:space="preserve">Природоведение </t>
  </si>
  <si>
    <t>Физика</t>
  </si>
  <si>
    <t>Химия</t>
  </si>
  <si>
    <t>Биология</t>
  </si>
  <si>
    <t>Основы духовно-нравственной культуры</t>
  </si>
  <si>
    <t xml:space="preserve">Технология </t>
  </si>
  <si>
    <t>ОБЖ</t>
  </si>
  <si>
    <t>Музыка</t>
  </si>
  <si>
    <t xml:space="preserve">Искусство </t>
  </si>
  <si>
    <t>Черчение</t>
  </si>
  <si>
    <t>Экономика</t>
  </si>
  <si>
    <t>МХК</t>
  </si>
  <si>
    <t>Экология</t>
  </si>
  <si>
    <t xml:space="preserve">История Дон края </t>
  </si>
  <si>
    <t>Основы свет эт.</t>
  </si>
  <si>
    <t>средняя школа</t>
  </si>
  <si>
    <t>Алгебра и начала анализа</t>
  </si>
  <si>
    <t>Обществознание</t>
  </si>
  <si>
    <t>Естествознание</t>
  </si>
  <si>
    <t>Право</t>
  </si>
  <si>
    <t>Технология</t>
  </si>
  <si>
    <t>Астрономия</t>
  </si>
  <si>
    <t>Искусство</t>
  </si>
  <si>
    <t>История русской культуры</t>
  </si>
  <si>
    <t>История религии народов России</t>
  </si>
  <si>
    <t>Светская этика</t>
  </si>
  <si>
    <t>Основы нравствен.</t>
  </si>
  <si>
    <t>россия и мир</t>
  </si>
  <si>
    <t>ИТОГО:</t>
  </si>
  <si>
    <t>МОУ гимназия "Шанс"</t>
  </si>
  <si>
    <t xml:space="preserve"> </t>
  </si>
  <si>
    <t xml:space="preserve">Количество учебников по ступеням обучения, находящихся в общеобразовательном учреждении МОУ гимназии "Шанс" по общеобразовательным предметам учебного плана за 2014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</si>
</sst>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44"/>
      <name val="Times New Roman"/>
      <family val="1"/>
    </font>
    <font>
      <sz val="8"/>
      <color indexed="8"/>
      <name val="Cambria"/>
      <family val="1"/>
    </font>
    <font>
      <sz val="8"/>
      <color indexed="8"/>
      <name val="Calibri"/>
      <family val="2"/>
    </font>
    <font>
      <b/>
      <sz val="8"/>
      <color indexed="10"/>
      <name val="Arial Cyr"/>
      <family val="0"/>
    </font>
    <font>
      <b/>
      <sz val="14"/>
      <color indexed="10"/>
      <name val="Arial Cyr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3" tint="0.5999900102615356"/>
      <name val="Times New Roman"/>
      <family val="1"/>
    </font>
    <font>
      <sz val="8"/>
      <color theme="1"/>
      <name val="Cambria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rgb="FFFF0000"/>
      <name val="Arial Cyr"/>
      <family val="0"/>
    </font>
    <font>
      <b/>
      <sz val="14"/>
      <color rgb="FFFF0000"/>
      <name val="Arial Cyr"/>
      <family val="0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52" applyFont="1" applyBorder="1">
      <alignment/>
      <protection/>
    </xf>
    <xf numFmtId="0" fontId="53" fillId="0" borderId="0" xfId="0" applyFont="1" applyAlignment="1">
      <alignment/>
    </xf>
    <xf numFmtId="1" fontId="53" fillId="0" borderId="10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1" fontId="2" fillId="33" borderId="10" xfId="52" applyNumberFormat="1" applyFont="1" applyFill="1" applyBorder="1" applyAlignment="1">
      <alignment horizontal="center" vertical="center"/>
      <protection/>
    </xf>
    <xf numFmtId="1" fontId="2" fillId="34" borderId="10" xfId="52" applyNumberFormat="1" applyFont="1" applyFill="1" applyBorder="1" applyAlignment="1">
      <alignment horizontal="center" vertical="center"/>
      <protection/>
    </xf>
    <xf numFmtId="1" fontId="2" fillId="35" borderId="10" xfId="52" applyNumberFormat="1" applyFont="1" applyFill="1" applyBorder="1" applyAlignment="1">
      <alignment horizontal="center" vertical="center"/>
      <protection/>
    </xf>
    <xf numFmtId="1" fontId="2" fillId="9" borderId="10" xfId="52" applyNumberFormat="1" applyFont="1" applyFill="1" applyBorder="1" applyAlignment="1">
      <alignment horizontal="center" vertical="center"/>
      <protection/>
    </xf>
    <xf numFmtId="1" fontId="2" fillId="0" borderId="10" xfId="52" applyNumberFormat="1" applyFont="1" applyBorder="1">
      <alignment/>
      <protection/>
    </xf>
    <xf numFmtId="0" fontId="53" fillId="0" borderId="10" xfId="0" applyFont="1" applyBorder="1" applyAlignment="1">
      <alignment/>
    </xf>
    <xf numFmtId="1" fontId="53" fillId="35" borderId="10" xfId="0" applyNumberFormat="1" applyFont="1" applyFill="1" applyBorder="1" applyAlignment="1">
      <alignment horizontal="center"/>
    </xf>
    <xf numFmtId="1" fontId="2" fillId="36" borderId="10" xfId="52" applyNumberFormat="1" applyFont="1" applyFill="1" applyBorder="1" applyAlignment="1">
      <alignment horizontal="center" vertical="center"/>
      <protection/>
    </xf>
    <xf numFmtId="1" fontId="2" fillId="37" borderId="10" xfId="52" applyNumberFormat="1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textRotation="90" wrapText="1"/>
      <protection/>
    </xf>
    <xf numFmtId="0" fontId="6" fillId="0" borderId="10" xfId="0" applyNumberFormat="1" applyFont="1" applyFill="1" applyBorder="1" applyAlignment="1">
      <alignment horizontal="center" vertical="center" textRotation="90"/>
    </xf>
    <xf numFmtId="0" fontId="5" fillId="38" borderId="10" xfId="52" applyNumberFormat="1" applyFont="1" applyFill="1" applyBorder="1" applyAlignment="1">
      <alignment horizontal="center" vertical="center" textRotation="90" wrapText="1"/>
      <protection/>
    </xf>
    <xf numFmtId="0" fontId="5" fillId="0" borderId="10" xfId="0" applyFont="1" applyFill="1" applyBorder="1" applyAlignment="1">
      <alignment horizontal="center" vertical="center" textRotation="90"/>
    </xf>
    <xf numFmtId="0" fontId="6" fillId="34" borderId="10" xfId="0" applyNumberFormat="1" applyFont="1" applyFill="1" applyBorder="1" applyAlignment="1">
      <alignment horizontal="center" vertical="center" textRotation="90"/>
    </xf>
    <xf numFmtId="0" fontId="55" fillId="35" borderId="10" xfId="0" applyFont="1" applyFill="1" applyBorder="1" applyAlignment="1">
      <alignment wrapText="1"/>
    </xf>
    <xf numFmtId="0" fontId="7" fillId="0" borderId="10" xfId="52" applyFont="1" applyBorder="1" applyAlignment="1">
      <alignment horizontal="center" vertical="center" textRotation="90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NumberFormat="1" applyFont="1" applyBorder="1" applyAlignment="1">
      <alignment horizontal="center" vertical="center" textRotation="90" wrapText="1"/>
      <protection/>
    </xf>
    <xf numFmtId="0" fontId="7" fillId="0" borderId="10" xfId="52" applyNumberFormat="1" applyFont="1" applyFill="1" applyBorder="1" applyAlignment="1">
      <alignment horizontal="center" vertical="center" textRotation="90" wrapText="1"/>
      <protection/>
    </xf>
    <xf numFmtId="0" fontId="8" fillId="0" borderId="10" xfId="0" applyNumberFormat="1" applyFont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textRotation="90"/>
    </xf>
    <xf numFmtId="0" fontId="56" fillId="0" borderId="10" xfId="52" applyNumberFormat="1" applyFont="1" applyFill="1" applyBorder="1" applyAlignment="1">
      <alignment horizontal="center" vertical="center" textRotation="90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7" fillId="0" borderId="10" xfId="52" applyFont="1" applyBorder="1">
      <alignment/>
      <protection/>
    </xf>
    <xf numFmtId="0" fontId="7" fillId="9" borderId="10" xfId="52" applyFont="1" applyFill="1" applyBorder="1" applyAlignment="1">
      <alignment vertical="top" wrapText="1"/>
      <protection/>
    </xf>
    <xf numFmtId="0" fontId="10" fillId="0" borderId="10" xfId="52" applyFont="1" applyBorder="1">
      <alignment/>
      <protection/>
    </xf>
    <xf numFmtId="0" fontId="7" fillId="0" borderId="11" xfId="52" applyFont="1" applyFill="1" applyBorder="1" applyAlignment="1">
      <alignment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7" fillId="0" borderId="11" xfId="52" applyFont="1" applyFill="1" applyBorder="1" applyAlignment="1">
      <alignment horizontal="justify" vertical="top" wrapText="1"/>
      <protection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9" fillId="9" borderId="10" xfId="0" applyFont="1" applyFill="1" applyBorder="1" applyAlignment="1">
      <alignment/>
    </xf>
    <xf numFmtId="3" fontId="11" fillId="37" borderId="10" xfId="52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12" fillId="0" borderId="10" xfId="52" applyFont="1" applyBorder="1" applyAlignment="1">
      <alignment horizontal="center"/>
      <protection/>
    </xf>
    <xf numFmtId="0" fontId="12" fillId="0" borderId="10" xfId="52" applyFont="1" applyFill="1" applyBorder="1" applyAlignment="1">
      <alignment horizontal="center"/>
      <protection/>
    </xf>
    <xf numFmtId="0" fontId="60" fillId="0" borderId="0" xfId="52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1" fontId="53" fillId="0" borderId="0" xfId="0" applyNumberFormat="1" applyFont="1" applyFill="1" applyAlignment="1">
      <alignment/>
    </xf>
    <xf numFmtId="1" fontId="53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3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1" fillId="0" borderId="12" xfId="52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4" fillId="0" borderId="10" xfId="52" applyFont="1" applyBorder="1" applyAlignment="1">
      <alignment horizontal="center" wrapText="1"/>
      <protection/>
    </xf>
    <xf numFmtId="0" fontId="53" fillId="0" borderId="10" xfId="0" applyFont="1" applyBorder="1" applyAlignment="1">
      <alignment wrapText="1"/>
    </xf>
    <xf numFmtId="0" fontId="4" fillId="0" borderId="13" xfId="52" applyFont="1" applyBorder="1" applyAlignment="1">
      <alignment horizontal="center" wrapText="1"/>
      <protection/>
    </xf>
    <xf numFmtId="0" fontId="4" fillId="0" borderId="14" xfId="52" applyFont="1" applyBorder="1" applyAlignment="1">
      <alignment horizontal="center" wrapText="1"/>
      <protection/>
    </xf>
    <xf numFmtId="0" fontId="53" fillId="0" borderId="14" xfId="0" applyFont="1" applyBorder="1" applyAlignment="1">
      <alignment wrapText="1"/>
    </xf>
    <xf numFmtId="0" fontId="53" fillId="0" borderId="15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3"/>
  <sheetViews>
    <sheetView tabSelected="1" zoomScalePageLayoutView="0" workbookViewId="0" topLeftCell="A1">
      <selection activeCell="A1" sqref="A1:AR1"/>
    </sheetView>
  </sheetViews>
  <sheetFormatPr defaultColWidth="9.140625" defaultRowHeight="15"/>
  <cols>
    <col min="1" max="1" width="10.140625" style="45" customWidth="1"/>
    <col min="2" max="2" width="4.7109375" style="0" customWidth="1"/>
    <col min="3" max="3" width="3.7109375" style="0" customWidth="1"/>
    <col min="4" max="4" width="2.8515625" style="0" customWidth="1"/>
    <col min="5" max="5" width="3.7109375" style="0" customWidth="1"/>
    <col min="6" max="6" width="3.28125" style="0" customWidth="1"/>
    <col min="7" max="8" width="2.421875" style="0" customWidth="1"/>
    <col min="9" max="9" width="3.8515625" style="0" customWidth="1"/>
    <col min="10" max="10" width="2.421875" style="0" customWidth="1"/>
    <col min="11" max="11" width="4.7109375" style="0" customWidth="1"/>
    <col min="12" max="13" width="2.421875" style="0" customWidth="1"/>
    <col min="14" max="14" width="3.7109375" style="0" customWidth="1"/>
    <col min="15" max="16" width="2.421875" style="0" customWidth="1"/>
    <col min="17" max="17" width="4.140625" style="0" customWidth="1"/>
    <col min="18" max="20" width="2.421875" style="0" customWidth="1"/>
    <col min="21" max="22" width="3.28125" style="0" customWidth="1"/>
    <col min="23" max="38" width="2.28125" style="0" customWidth="1"/>
    <col min="39" max="39" width="5.140625" style="0" customWidth="1"/>
    <col min="40" max="42" width="1.7109375" style="0" customWidth="1"/>
    <col min="43" max="43" width="3.421875" style="0" customWidth="1"/>
    <col min="44" max="44" width="5.00390625" style="0" customWidth="1"/>
  </cols>
  <sheetData>
    <row r="1" spans="1:44" ht="90" customHeight="1">
      <c r="A1" s="55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20" s="49" customFormat="1" ht="15" customHeight="1">
      <c r="A2" s="48"/>
      <c r="B2" s="57" t="s">
        <v>103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44" s="15" customFormat="1" ht="15" customHeight="1">
      <c r="A3" s="29"/>
      <c r="B3" s="46">
        <v>1</v>
      </c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6">
        <v>7</v>
      </c>
      <c r="I3" s="46">
        <v>8</v>
      </c>
      <c r="J3" s="46">
        <v>9</v>
      </c>
      <c r="K3" s="46">
        <v>10</v>
      </c>
      <c r="L3" s="46">
        <v>11</v>
      </c>
      <c r="M3" s="46">
        <v>12</v>
      </c>
      <c r="N3" s="46">
        <v>13</v>
      </c>
      <c r="O3" s="46">
        <v>14</v>
      </c>
      <c r="P3" s="46">
        <v>15</v>
      </c>
      <c r="Q3" s="46">
        <v>16</v>
      </c>
      <c r="R3" s="46">
        <v>17</v>
      </c>
      <c r="S3" s="46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7">
        <v>25</v>
      </c>
      <c r="AA3" s="47">
        <v>26</v>
      </c>
      <c r="AB3" s="47">
        <v>27</v>
      </c>
      <c r="AC3" s="47">
        <v>28</v>
      </c>
      <c r="AD3" s="47">
        <v>29</v>
      </c>
      <c r="AE3" s="47">
        <v>30</v>
      </c>
      <c r="AF3" s="47">
        <v>31</v>
      </c>
      <c r="AG3" s="47">
        <v>32</v>
      </c>
      <c r="AH3" s="47">
        <v>33</v>
      </c>
      <c r="AI3" s="47">
        <v>34</v>
      </c>
      <c r="AJ3" s="47">
        <v>35</v>
      </c>
      <c r="AK3" s="47">
        <v>36</v>
      </c>
      <c r="AL3" s="47">
        <v>37</v>
      </c>
      <c r="AM3" s="47"/>
      <c r="AN3" s="47">
        <v>33</v>
      </c>
      <c r="AO3" s="47">
        <v>34</v>
      </c>
      <c r="AP3" s="47">
        <v>35</v>
      </c>
      <c r="AQ3" s="14"/>
      <c r="AR3" s="14"/>
    </row>
    <row r="4" spans="1:44" s="15" customFormat="1" ht="12">
      <c r="A4" s="30"/>
      <c r="B4" s="59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1"/>
    </row>
    <row r="5" spans="1:44" s="15" customFormat="1" ht="215.25" customHeight="1">
      <c r="A5" s="3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4" t="s">
        <v>12</v>
      </c>
      <c r="M5" s="24" t="s">
        <v>13</v>
      </c>
      <c r="N5" s="24" t="s">
        <v>14</v>
      </c>
      <c r="O5" s="24" t="s">
        <v>15</v>
      </c>
      <c r="P5" s="24" t="s">
        <v>16</v>
      </c>
      <c r="Q5" s="24" t="s">
        <v>17</v>
      </c>
      <c r="R5" s="24" t="s">
        <v>18</v>
      </c>
      <c r="S5" s="24" t="s">
        <v>19</v>
      </c>
      <c r="T5" s="25" t="s">
        <v>20</v>
      </c>
      <c r="U5" s="26" t="s">
        <v>21</v>
      </c>
      <c r="V5" s="25" t="s">
        <v>22</v>
      </c>
      <c r="W5" s="26" t="s">
        <v>23</v>
      </c>
      <c r="X5" s="26" t="s">
        <v>24</v>
      </c>
      <c r="Y5" s="27" t="s">
        <v>25</v>
      </c>
      <c r="Z5" s="25" t="s">
        <v>26</v>
      </c>
      <c r="AA5" s="25" t="s">
        <v>27</v>
      </c>
      <c r="AB5" s="25" t="s">
        <v>28</v>
      </c>
      <c r="AC5" s="25" t="s">
        <v>29</v>
      </c>
      <c r="AD5" s="25" t="s">
        <v>30</v>
      </c>
      <c r="AE5" s="25" t="s">
        <v>31</v>
      </c>
      <c r="AF5" s="25" t="s">
        <v>32</v>
      </c>
      <c r="AG5" s="25" t="s">
        <v>33</v>
      </c>
      <c r="AH5" s="25" t="s">
        <v>34</v>
      </c>
      <c r="AI5" s="25" t="s">
        <v>35</v>
      </c>
      <c r="AJ5" s="28"/>
      <c r="AK5" s="25"/>
      <c r="AL5" s="16"/>
      <c r="AM5" s="18" t="s">
        <v>36</v>
      </c>
      <c r="AN5" s="19" t="s">
        <v>37</v>
      </c>
      <c r="AO5" s="17" t="s">
        <v>38</v>
      </c>
      <c r="AP5" s="17" t="s">
        <v>39</v>
      </c>
      <c r="AQ5" s="20" t="s">
        <v>40</v>
      </c>
      <c r="AR5" s="21" t="s">
        <v>41</v>
      </c>
    </row>
    <row r="6" spans="1:44" s="2" customFormat="1" ht="9" customHeight="1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s="2" customFormat="1" ht="5.2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s="2" customFormat="1" ht="19.5" customHeight="1">
      <c r="A8" s="32" t="s">
        <v>43</v>
      </c>
      <c r="B8" s="3">
        <v>50</v>
      </c>
      <c r="C8" s="4"/>
      <c r="D8" s="4"/>
      <c r="E8" s="4"/>
      <c r="F8" s="4"/>
      <c r="G8" s="4"/>
      <c r="H8" s="4"/>
      <c r="I8" s="4"/>
      <c r="J8" s="4"/>
      <c r="K8" s="4">
        <v>123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>
        <f>SUM(B8:AL8)</f>
        <v>173</v>
      </c>
      <c r="AN8" s="4"/>
      <c r="AO8" s="4"/>
      <c r="AP8" s="4"/>
      <c r="AQ8" s="6">
        <f>AN8+AO8+AP8</f>
        <v>0</v>
      </c>
      <c r="AR8" s="7">
        <f>AM8+AQ8</f>
        <v>173</v>
      </c>
    </row>
    <row r="9" spans="1:44" s="2" customFormat="1" ht="22.5">
      <c r="A9" s="32" t="s">
        <v>44</v>
      </c>
      <c r="B9" s="4">
        <v>50</v>
      </c>
      <c r="C9" s="4"/>
      <c r="D9" s="4"/>
      <c r="E9" s="4"/>
      <c r="F9" s="4"/>
      <c r="G9" s="4"/>
      <c r="H9" s="4"/>
      <c r="I9" s="4"/>
      <c r="J9" s="4"/>
      <c r="K9" s="4">
        <v>123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>
        <f aca="true" t="shared" si="0" ref="AM9:AM29">SUM(B9:AL9)</f>
        <v>173</v>
      </c>
      <c r="AN9" s="4"/>
      <c r="AO9" s="4"/>
      <c r="AP9" s="4"/>
      <c r="AQ9" s="6">
        <f aca="true" t="shared" si="1" ref="AQ9:AQ29">AN9+AO9+AP9</f>
        <v>0</v>
      </c>
      <c r="AR9" s="7">
        <v>316</v>
      </c>
    </row>
    <row r="10" spans="1:44" s="2" customFormat="1" ht="22.5">
      <c r="A10" s="32" t="s">
        <v>45</v>
      </c>
      <c r="B10" s="4">
        <v>53</v>
      </c>
      <c r="C10" s="4"/>
      <c r="D10" s="4"/>
      <c r="E10" s="4"/>
      <c r="F10" s="4"/>
      <c r="G10" s="4"/>
      <c r="H10" s="4"/>
      <c r="I10" s="4">
        <v>123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>
        <f t="shared" si="0"/>
        <v>176</v>
      </c>
      <c r="AN10" s="4"/>
      <c r="AO10" s="4"/>
      <c r="AP10" s="4"/>
      <c r="AQ10" s="6">
        <f t="shared" si="1"/>
        <v>0</v>
      </c>
      <c r="AR10" s="7">
        <f aca="true" t="shared" si="2" ref="AR10:AR30">AM10+AQ10</f>
        <v>176</v>
      </c>
    </row>
    <row r="11" spans="1:44" s="2" customFormat="1" ht="12.75">
      <c r="A11" s="32" t="s">
        <v>46</v>
      </c>
      <c r="B11" s="4">
        <v>50</v>
      </c>
      <c r="C11" s="4"/>
      <c r="D11" s="4"/>
      <c r="E11" s="4"/>
      <c r="F11" s="4"/>
      <c r="G11" s="4"/>
      <c r="H11" s="4"/>
      <c r="I11" s="4"/>
      <c r="J11" s="4"/>
      <c r="K11" s="4" t="s">
        <v>104</v>
      </c>
      <c r="L11" s="4"/>
      <c r="M11" s="4"/>
      <c r="N11" s="4"/>
      <c r="O11" s="4"/>
      <c r="P11" s="4"/>
      <c r="Q11" s="4">
        <v>123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>
        <f t="shared" si="0"/>
        <v>173</v>
      </c>
      <c r="AN11" s="4"/>
      <c r="AO11" s="4"/>
      <c r="AP11" s="4"/>
      <c r="AQ11" s="6">
        <f t="shared" si="1"/>
        <v>0</v>
      </c>
      <c r="AR11" s="7">
        <f t="shared" si="2"/>
        <v>173</v>
      </c>
    </row>
    <row r="12" spans="1:44" s="2" customFormat="1" ht="22.5">
      <c r="A12" s="32" t="s">
        <v>47</v>
      </c>
      <c r="B12" s="4">
        <v>50</v>
      </c>
      <c r="C12" s="4"/>
      <c r="D12" s="4"/>
      <c r="E12" s="4"/>
      <c r="F12" s="4"/>
      <c r="G12" s="4"/>
      <c r="H12" s="4"/>
      <c r="I12" s="4"/>
      <c r="J12" s="4"/>
      <c r="K12" s="4">
        <v>123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>
        <f t="shared" si="0"/>
        <v>173</v>
      </c>
      <c r="AN12" s="4"/>
      <c r="AO12" s="4"/>
      <c r="AP12" s="4"/>
      <c r="AQ12" s="6">
        <f t="shared" si="1"/>
        <v>0</v>
      </c>
      <c r="AR12" s="7">
        <f t="shared" si="2"/>
        <v>173</v>
      </c>
    </row>
    <row r="13" spans="1:44" s="2" customFormat="1" ht="22.5">
      <c r="A13" s="33" t="s">
        <v>48</v>
      </c>
      <c r="B13" s="4"/>
      <c r="C13" s="4"/>
      <c r="D13" s="4"/>
      <c r="E13" s="4"/>
      <c r="F13" s="4"/>
      <c r="G13" s="4"/>
      <c r="H13" s="4"/>
      <c r="I13" s="4"/>
      <c r="J13" s="4"/>
      <c r="K13" s="4">
        <v>211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>
        <f t="shared" si="0"/>
        <v>211</v>
      </c>
      <c r="AN13" s="4"/>
      <c r="AO13" s="4"/>
      <c r="AP13" s="4"/>
      <c r="AQ13" s="6">
        <f t="shared" si="1"/>
        <v>0</v>
      </c>
      <c r="AR13" s="7">
        <f t="shared" si="2"/>
        <v>211</v>
      </c>
    </row>
    <row r="14" spans="1:44" s="2" customFormat="1" ht="22.5">
      <c r="A14" s="32" t="s">
        <v>49</v>
      </c>
      <c r="B14" s="4"/>
      <c r="C14" s="4"/>
      <c r="D14" s="4"/>
      <c r="E14" s="4"/>
      <c r="F14" s="4"/>
      <c r="G14" s="4"/>
      <c r="H14" s="4"/>
      <c r="I14" s="4"/>
      <c r="J14" s="4"/>
      <c r="K14" s="4">
        <v>165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>
        <f t="shared" si="0"/>
        <v>165</v>
      </c>
      <c r="AN14" s="4"/>
      <c r="AO14" s="4"/>
      <c r="AP14" s="4"/>
      <c r="AQ14" s="6">
        <f t="shared" si="1"/>
        <v>0</v>
      </c>
      <c r="AR14" s="7">
        <f t="shared" si="2"/>
        <v>165</v>
      </c>
    </row>
    <row r="15" spans="1:44" s="2" customFormat="1" ht="12.75">
      <c r="A15" s="32" t="s">
        <v>50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>
        <f t="shared" si="0"/>
        <v>0</v>
      </c>
      <c r="AN15" s="4"/>
      <c r="AO15" s="4"/>
      <c r="AP15" s="4"/>
      <c r="AQ15" s="6">
        <f t="shared" si="1"/>
        <v>0</v>
      </c>
      <c r="AR15" s="7">
        <f t="shared" si="2"/>
        <v>0</v>
      </c>
    </row>
    <row r="16" spans="1:44" s="2" customFormat="1" ht="22.5">
      <c r="A16" s="32" t="s">
        <v>51</v>
      </c>
      <c r="B16" s="4" t="s">
        <v>104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>
        <f t="shared" si="0"/>
        <v>0</v>
      </c>
      <c r="AN16" s="4"/>
      <c r="AO16" s="4"/>
      <c r="AP16" s="4"/>
      <c r="AQ16" s="6">
        <f t="shared" si="1"/>
        <v>0</v>
      </c>
      <c r="AR16" s="7">
        <f t="shared" si="2"/>
        <v>0</v>
      </c>
    </row>
    <row r="17" spans="1:44" s="2" customFormat="1" ht="12.75">
      <c r="A17" s="34" t="s">
        <v>52</v>
      </c>
      <c r="B17" s="4"/>
      <c r="C17" s="4" t="s">
        <v>104</v>
      </c>
      <c r="D17" s="4"/>
      <c r="E17" s="4"/>
      <c r="F17" s="4"/>
      <c r="G17" s="4"/>
      <c r="H17" s="4"/>
      <c r="I17" s="4"/>
      <c r="J17" s="4"/>
      <c r="K17" s="4">
        <v>165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>
        <f t="shared" si="0"/>
        <v>165</v>
      </c>
      <c r="AN17" s="4"/>
      <c r="AO17" s="4"/>
      <c r="AP17" s="4"/>
      <c r="AQ17" s="6">
        <f t="shared" si="1"/>
        <v>0</v>
      </c>
      <c r="AR17" s="7">
        <v>165</v>
      </c>
    </row>
    <row r="18" spans="1:44" s="2" customFormat="1" ht="12.75">
      <c r="A18" s="32" t="s">
        <v>53</v>
      </c>
      <c r="B18" s="4" t="s">
        <v>104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>
        <f t="shared" si="0"/>
        <v>0</v>
      </c>
      <c r="AN18" s="4"/>
      <c r="AO18" s="4"/>
      <c r="AP18" s="4"/>
      <c r="AQ18" s="6">
        <f t="shared" si="1"/>
        <v>0</v>
      </c>
      <c r="AR18" s="7">
        <f t="shared" si="2"/>
        <v>0</v>
      </c>
    </row>
    <row r="19" spans="1:44" s="2" customFormat="1" ht="12.75">
      <c r="A19" s="32" t="s">
        <v>54</v>
      </c>
      <c r="B19" s="4" t="s">
        <v>104</v>
      </c>
      <c r="C19" s="4"/>
      <c r="D19" s="4"/>
      <c r="E19" s="4"/>
      <c r="F19" s="4"/>
      <c r="G19" s="4"/>
      <c r="H19" s="4"/>
      <c r="I19" s="4"/>
      <c r="J19" s="4"/>
      <c r="K19" s="4">
        <v>75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5">
        <f t="shared" si="0"/>
        <v>75</v>
      </c>
      <c r="AN19" s="4"/>
      <c r="AO19" s="4"/>
      <c r="AP19" s="4"/>
      <c r="AQ19" s="6">
        <f t="shared" si="1"/>
        <v>0</v>
      </c>
      <c r="AR19" s="7">
        <f t="shared" si="2"/>
        <v>75</v>
      </c>
    </row>
    <row r="20" spans="1:44" s="2" customFormat="1" ht="12.75">
      <c r="A20" s="32" t="s">
        <v>55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">
        <f t="shared" si="0"/>
        <v>0</v>
      </c>
      <c r="AN20" s="4"/>
      <c r="AO20" s="4"/>
      <c r="AP20" s="4"/>
      <c r="AQ20" s="6">
        <f t="shared" si="1"/>
        <v>0</v>
      </c>
      <c r="AR20" s="7">
        <f t="shared" si="2"/>
        <v>0</v>
      </c>
    </row>
    <row r="21" spans="1:44" s="2" customFormat="1" ht="12.75">
      <c r="A21" s="32" t="s">
        <v>56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>
        <f t="shared" si="0"/>
        <v>0</v>
      </c>
      <c r="AN21" s="4"/>
      <c r="AO21" s="4"/>
      <c r="AP21" s="4"/>
      <c r="AQ21" s="6">
        <f t="shared" si="1"/>
        <v>0</v>
      </c>
      <c r="AR21" s="7">
        <f t="shared" si="2"/>
        <v>0</v>
      </c>
    </row>
    <row r="22" spans="1:44" s="2" customFormat="1" ht="22.5">
      <c r="A22" s="32" t="s">
        <v>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>
        <f t="shared" si="0"/>
        <v>0</v>
      </c>
      <c r="AN22" s="4"/>
      <c r="AO22" s="4"/>
      <c r="AP22" s="4"/>
      <c r="AQ22" s="6">
        <f t="shared" si="1"/>
        <v>0</v>
      </c>
      <c r="AR22" s="7">
        <f t="shared" si="2"/>
        <v>0</v>
      </c>
    </row>
    <row r="23" spans="1:44" s="2" customFormat="1" ht="12.75">
      <c r="A23" s="32" t="s">
        <v>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5">
        <f t="shared" si="0"/>
        <v>0</v>
      </c>
      <c r="AN23" s="4"/>
      <c r="AO23" s="4"/>
      <c r="AP23" s="4"/>
      <c r="AQ23" s="6">
        <f t="shared" si="1"/>
        <v>0</v>
      </c>
      <c r="AR23" s="7">
        <f t="shared" si="2"/>
        <v>0</v>
      </c>
    </row>
    <row r="24" spans="1:44" s="2" customFormat="1" ht="20.25" customHeight="1">
      <c r="A24" s="32" t="s">
        <v>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5">
        <f t="shared" si="0"/>
        <v>0</v>
      </c>
      <c r="AN24" s="4"/>
      <c r="AO24" s="4"/>
      <c r="AP24" s="4"/>
      <c r="AQ24" s="6">
        <f t="shared" si="1"/>
        <v>0</v>
      </c>
      <c r="AR24" s="7">
        <f t="shared" si="2"/>
        <v>0</v>
      </c>
    </row>
    <row r="25" spans="1:44" s="2" customFormat="1" ht="28.5" customHeight="1">
      <c r="A25" s="32" t="s">
        <v>60</v>
      </c>
      <c r="B25" s="4">
        <v>52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>
        <f t="shared" si="0"/>
        <v>52</v>
      </c>
      <c r="AN25" s="4"/>
      <c r="AO25" s="4"/>
      <c r="AP25" s="4"/>
      <c r="AQ25" s="6">
        <f t="shared" si="1"/>
        <v>0</v>
      </c>
      <c r="AR25" s="7">
        <v>52</v>
      </c>
    </row>
    <row r="26" spans="1:44" s="2" customFormat="1" ht="14.25" customHeight="1">
      <c r="A26" s="32" t="s">
        <v>61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5">
        <f t="shared" si="0"/>
        <v>0</v>
      </c>
      <c r="AN26" s="4"/>
      <c r="AO26" s="4"/>
      <c r="AP26" s="4"/>
      <c r="AQ26" s="6">
        <f t="shared" si="1"/>
        <v>0</v>
      </c>
      <c r="AR26" s="7">
        <f t="shared" si="2"/>
        <v>0</v>
      </c>
    </row>
    <row r="27" spans="1:44" s="2" customFormat="1" ht="15.75" customHeight="1">
      <c r="A27" s="32" t="s">
        <v>62</v>
      </c>
      <c r="B27" s="4">
        <v>50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>
        <f t="shared" si="0"/>
        <v>50</v>
      </c>
      <c r="AN27" s="4"/>
      <c r="AO27" s="4"/>
      <c r="AP27" s="4"/>
      <c r="AQ27" s="6">
        <f t="shared" si="1"/>
        <v>0</v>
      </c>
      <c r="AR27" s="7">
        <f t="shared" si="2"/>
        <v>50</v>
      </c>
    </row>
    <row r="28" spans="1:44" s="2" customFormat="1" ht="23.25" customHeight="1">
      <c r="A28" s="32" t="s">
        <v>63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>
        <f t="shared" si="0"/>
        <v>0</v>
      </c>
      <c r="AN28" s="4"/>
      <c r="AO28" s="4"/>
      <c r="AP28" s="4"/>
      <c r="AQ28" s="6">
        <f t="shared" si="1"/>
        <v>0</v>
      </c>
      <c r="AR28" s="7">
        <f t="shared" si="2"/>
        <v>0</v>
      </c>
    </row>
    <row r="29" spans="1:44" s="2" customFormat="1" ht="12.75">
      <c r="A29" s="32" t="s">
        <v>64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5">
        <f t="shared" si="0"/>
        <v>0</v>
      </c>
      <c r="AN29" s="4"/>
      <c r="AO29" s="4"/>
      <c r="AP29" s="4"/>
      <c r="AQ29" s="6">
        <f t="shared" si="1"/>
        <v>0</v>
      </c>
      <c r="AR29" s="7">
        <f t="shared" si="2"/>
        <v>0</v>
      </c>
    </row>
    <row r="30" spans="1:45" s="50" customFormat="1" ht="32.25" customHeight="1">
      <c r="A30" s="35" t="s">
        <v>65</v>
      </c>
      <c r="B30" s="8">
        <f>SUM(B8:B29)</f>
        <v>355</v>
      </c>
      <c r="C30" s="8">
        <f aca="true" t="shared" si="3" ref="C30:AM30">SUM(C8:C29)</f>
        <v>0</v>
      </c>
      <c r="D30" s="8">
        <f t="shared" si="3"/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123</v>
      </c>
      <c r="J30" s="8">
        <f t="shared" si="3"/>
        <v>0</v>
      </c>
      <c r="K30" s="8">
        <f t="shared" si="3"/>
        <v>985</v>
      </c>
      <c r="L30" s="8">
        <f t="shared" si="3"/>
        <v>0</v>
      </c>
      <c r="M30" s="8">
        <f t="shared" si="3"/>
        <v>0</v>
      </c>
      <c r="N30" s="8">
        <f t="shared" si="3"/>
        <v>0</v>
      </c>
      <c r="O30" s="8">
        <f t="shared" si="3"/>
        <v>0</v>
      </c>
      <c r="P30" s="8">
        <f t="shared" si="3"/>
        <v>0</v>
      </c>
      <c r="Q30" s="8">
        <f t="shared" si="3"/>
        <v>123</v>
      </c>
      <c r="R30" s="8">
        <f t="shared" si="3"/>
        <v>0</v>
      </c>
      <c r="S30" s="8">
        <f t="shared" si="3"/>
        <v>0</v>
      </c>
      <c r="T30" s="8">
        <f t="shared" si="3"/>
        <v>0</v>
      </c>
      <c r="U30" s="8">
        <f t="shared" si="3"/>
        <v>0</v>
      </c>
      <c r="V30" s="8">
        <f t="shared" si="3"/>
        <v>0</v>
      </c>
      <c r="W30" s="8">
        <f t="shared" si="3"/>
        <v>0</v>
      </c>
      <c r="X30" s="8">
        <f t="shared" si="3"/>
        <v>0</v>
      </c>
      <c r="Y30" s="8">
        <f t="shared" si="3"/>
        <v>0</v>
      </c>
      <c r="Z30" s="8">
        <f t="shared" si="3"/>
        <v>0</v>
      </c>
      <c r="AA30" s="8">
        <f t="shared" si="3"/>
        <v>0</v>
      </c>
      <c r="AB30" s="8">
        <f t="shared" si="3"/>
        <v>0</v>
      </c>
      <c r="AC30" s="8">
        <f t="shared" si="3"/>
        <v>0</v>
      </c>
      <c r="AD30" s="8">
        <f t="shared" si="3"/>
        <v>0</v>
      </c>
      <c r="AE30" s="8">
        <f t="shared" si="3"/>
        <v>0</v>
      </c>
      <c r="AF30" s="8">
        <f t="shared" si="3"/>
        <v>0</v>
      </c>
      <c r="AG30" s="8">
        <f t="shared" si="3"/>
        <v>0</v>
      </c>
      <c r="AH30" s="8">
        <f t="shared" si="3"/>
        <v>0</v>
      </c>
      <c r="AI30" s="8">
        <f t="shared" si="3"/>
        <v>0</v>
      </c>
      <c r="AJ30" s="8">
        <f t="shared" si="3"/>
        <v>0</v>
      </c>
      <c r="AK30" s="8">
        <f t="shared" si="3"/>
        <v>0</v>
      </c>
      <c r="AL30" s="8">
        <f t="shared" si="3"/>
        <v>0</v>
      </c>
      <c r="AM30" s="8">
        <f t="shared" si="3"/>
        <v>1586</v>
      </c>
      <c r="AN30" s="8">
        <f>AN8+AN9+AN10+AN11+AN12+AN13+AN14+AN15+AN16+AN17+AN18+AN19+AN20+AN21+AN22+AN23+AN24+AN25+AN26+AN27+AN28+AN29</f>
        <v>0</v>
      </c>
      <c r="AO30" s="8">
        <f>AO8+AO9+AO10+AO11+AO12+AO13+AO14+AO15+AO16+AO17+AO18+AO19+AO20+AO21+AO22+AO23+AO24+AO25+AO26+AO27+AO28+AO29</f>
        <v>0</v>
      </c>
      <c r="AP30" s="8">
        <f>AP8+AP9+AP10+AP11+AP12+AP13+AP14+AP15+AP16+AP17+AP18+AP19+AP20+AP21+AP22+AP23+AP24+AP25+AP26+AP27+AP28+AP29</f>
        <v>0</v>
      </c>
      <c r="AQ30" s="8">
        <f>AQ8+AQ9+AQ10+AQ11+AQ12+AQ13+AQ14+AQ15+AQ16+AQ17+AQ18+AQ19+AQ20+AQ21+AQ22+AQ23+AQ24+AQ25+AQ26+AQ27+AQ28+AQ29</f>
        <v>0</v>
      </c>
      <c r="AR30" s="8">
        <f t="shared" si="2"/>
        <v>1586</v>
      </c>
      <c r="AS30" s="51">
        <f>SUM(B30:AL30)</f>
        <v>1586</v>
      </c>
    </row>
    <row r="31" spans="1:44" s="2" customFormat="1" ht="15.75" customHeight="1">
      <c r="A31" s="64" t="s">
        <v>66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</row>
    <row r="32" spans="1:44" s="2" customFormat="1" ht="17.25" customHeight="1">
      <c r="A32" s="3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"/>
      <c r="U32" s="10"/>
      <c r="V32" s="9"/>
      <c r="W32" s="9"/>
      <c r="X32" s="10"/>
      <c r="Y32" s="10"/>
      <c r="Z32" s="10"/>
      <c r="AA32" s="10"/>
      <c r="AB32" s="10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9"/>
      <c r="AO32" s="9"/>
      <c r="AP32" s="9"/>
      <c r="AQ32" s="6"/>
      <c r="AR32" s="11"/>
    </row>
    <row r="33" spans="1:44" s="2" customFormat="1" ht="12.75">
      <c r="A33" s="32" t="s">
        <v>43</v>
      </c>
      <c r="B33" s="4"/>
      <c r="C33" s="4">
        <v>74</v>
      </c>
      <c r="D33" s="4"/>
      <c r="E33" s="4"/>
      <c r="F33" s="4"/>
      <c r="G33" s="4"/>
      <c r="H33" s="4"/>
      <c r="I33" s="4"/>
      <c r="J33" s="4"/>
      <c r="K33" s="4">
        <v>184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5">
        <f>SUM(B33:AL33)</f>
        <v>258</v>
      </c>
      <c r="AN33" s="12"/>
      <c r="AO33" s="12"/>
      <c r="AP33" s="12"/>
      <c r="AQ33" s="6">
        <f aca="true" t="shared" si="4" ref="AQ33:AQ61">AN33+AO33+AP33</f>
        <v>0</v>
      </c>
      <c r="AR33" s="7">
        <f aca="true" t="shared" si="5" ref="AR33:AR61">AM33+AQ33</f>
        <v>258</v>
      </c>
    </row>
    <row r="34" spans="1:44" s="2" customFormat="1" ht="12.75">
      <c r="A34" s="32" t="s">
        <v>67</v>
      </c>
      <c r="B34" s="4"/>
      <c r="C34" s="4">
        <v>60</v>
      </c>
      <c r="D34" s="4"/>
      <c r="E34" s="4"/>
      <c r="F34" s="4"/>
      <c r="G34" s="4"/>
      <c r="H34" s="4"/>
      <c r="I34" s="4"/>
      <c r="J34" s="4"/>
      <c r="K34" s="4">
        <v>169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5">
        <f aca="true" t="shared" si="6" ref="AM34:AM61">SUM(B34:AL34)</f>
        <v>229</v>
      </c>
      <c r="AN34" s="12"/>
      <c r="AO34" s="12"/>
      <c r="AP34" s="12"/>
      <c r="AQ34" s="6">
        <f t="shared" si="4"/>
        <v>0</v>
      </c>
      <c r="AR34" s="7">
        <v>229</v>
      </c>
    </row>
    <row r="35" spans="1:44" s="2" customFormat="1" ht="22.5">
      <c r="A35" s="32" t="s">
        <v>45</v>
      </c>
      <c r="B35" s="4">
        <v>271</v>
      </c>
      <c r="C35" s="4">
        <v>25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">
        <f t="shared" si="6"/>
        <v>296</v>
      </c>
      <c r="AN35" s="12"/>
      <c r="AO35" s="12"/>
      <c r="AP35" s="12"/>
      <c r="AQ35" s="6">
        <f t="shared" si="4"/>
        <v>0</v>
      </c>
      <c r="AR35" s="7">
        <f t="shared" si="5"/>
        <v>296</v>
      </c>
    </row>
    <row r="36" spans="1:44" s="2" customFormat="1" ht="12.75">
      <c r="A36" s="32" t="s">
        <v>46</v>
      </c>
      <c r="B36" s="4"/>
      <c r="C36" s="4"/>
      <c r="D36" s="4"/>
      <c r="E36" s="4">
        <v>120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5">
        <f t="shared" si="6"/>
        <v>120</v>
      </c>
      <c r="AN36" s="12"/>
      <c r="AO36" s="12"/>
      <c r="AP36" s="12"/>
      <c r="AQ36" s="6">
        <f t="shared" si="4"/>
        <v>0</v>
      </c>
      <c r="AR36" s="7">
        <f t="shared" si="5"/>
        <v>120</v>
      </c>
    </row>
    <row r="37" spans="1:44" s="2" customFormat="1" ht="12.75">
      <c r="A37" s="32" t="s">
        <v>68</v>
      </c>
      <c r="B37" s="4">
        <v>54</v>
      </c>
      <c r="C37" s="4" t="s">
        <v>104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">
        <f t="shared" si="6"/>
        <v>54</v>
      </c>
      <c r="AN37" s="12"/>
      <c r="AO37" s="12"/>
      <c r="AP37" s="12"/>
      <c r="AQ37" s="6">
        <f t="shared" si="4"/>
        <v>0</v>
      </c>
      <c r="AR37" s="7">
        <f t="shared" si="5"/>
        <v>54</v>
      </c>
    </row>
    <row r="38" spans="1:44" s="2" customFormat="1" ht="12.75">
      <c r="A38" s="32" t="s">
        <v>69</v>
      </c>
      <c r="B38" s="4">
        <v>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5">
        <f t="shared" si="6"/>
        <v>30</v>
      </c>
      <c r="AN38" s="12"/>
      <c r="AO38" s="12"/>
      <c r="AP38" s="12"/>
      <c r="AQ38" s="6">
        <f t="shared" si="4"/>
        <v>0</v>
      </c>
      <c r="AR38" s="7">
        <f t="shared" si="5"/>
        <v>30</v>
      </c>
    </row>
    <row r="39" spans="1:44" s="2" customFormat="1" ht="22.5">
      <c r="A39" s="32" t="s">
        <v>48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200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5">
        <f t="shared" si="6"/>
        <v>200</v>
      </c>
      <c r="AN39" s="12"/>
      <c r="AO39" s="12"/>
      <c r="AP39" s="12"/>
      <c r="AQ39" s="6">
        <f t="shared" si="4"/>
        <v>0</v>
      </c>
      <c r="AR39" s="7">
        <f t="shared" si="5"/>
        <v>200</v>
      </c>
    </row>
    <row r="40" spans="1:44" s="2" customFormat="1" ht="12.75">
      <c r="A40" s="32" t="s">
        <v>70</v>
      </c>
      <c r="B40" s="4">
        <v>136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5">
        <f t="shared" si="6"/>
        <v>136</v>
      </c>
      <c r="AN40" s="12"/>
      <c r="AO40" s="12"/>
      <c r="AP40" s="12"/>
      <c r="AQ40" s="6">
        <f t="shared" si="4"/>
        <v>0</v>
      </c>
      <c r="AR40" s="7">
        <f t="shared" si="5"/>
        <v>136</v>
      </c>
    </row>
    <row r="41" spans="1:44" s="2" customFormat="1" ht="22.5">
      <c r="A41" s="32" t="s">
        <v>71</v>
      </c>
      <c r="B41" s="4">
        <v>145</v>
      </c>
      <c r="C41" s="4"/>
      <c r="D41" s="4"/>
      <c r="E41" s="4"/>
      <c r="F41" s="4" t="s">
        <v>104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5">
        <f t="shared" si="6"/>
        <v>145</v>
      </c>
      <c r="AN41" s="12"/>
      <c r="AO41" s="12"/>
      <c r="AP41" s="12"/>
      <c r="AQ41" s="6">
        <f t="shared" si="4"/>
        <v>0</v>
      </c>
      <c r="AR41" s="7">
        <f t="shared" si="5"/>
        <v>145</v>
      </c>
    </row>
    <row r="42" spans="1:44" s="2" customFormat="1" ht="22.5">
      <c r="A42" s="32" t="s">
        <v>72</v>
      </c>
      <c r="B42" s="4"/>
      <c r="C42" s="4"/>
      <c r="D42" s="4"/>
      <c r="E42" s="4"/>
      <c r="F42" s="4">
        <v>25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">
        <f t="shared" si="6"/>
        <v>25</v>
      </c>
      <c r="AN42" s="12"/>
      <c r="AO42" s="12"/>
      <c r="AP42" s="12"/>
      <c r="AQ42" s="6">
        <f t="shared" si="4"/>
        <v>0</v>
      </c>
      <c r="AR42" s="7">
        <f t="shared" si="5"/>
        <v>25</v>
      </c>
    </row>
    <row r="43" spans="1:44" s="2" customFormat="1" ht="12.75">
      <c r="A43" s="32" t="s">
        <v>73</v>
      </c>
      <c r="B43" s="4"/>
      <c r="C43" s="4">
        <v>145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5">
        <f t="shared" si="6"/>
        <v>145</v>
      </c>
      <c r="AN43" s="12"/>
      <c r="AO43" s="12"/>
      <c r="AP43" s="12"/>
      <c r="AQ43" s="6">
        <f t="shared" si="4"/>
        <v>0</v>
      </c>
      <c r="AR43" s="7">
        <f t="shared" si="5"/>
        <v>145</v>
      </c>
    </row>
    <row r="44" spans="1:44" s="2" customFormat="1" ht="25.5" customHeight="1">
      <c r="A44" s="32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5">
        <f t="shared" si="6"/>
        <v>0</v>
      </c>
      <c r="AN44" s="12"/>
      <c r="AO44" s="12"/>
      <c r="AP44" s="12"/>
      <c r="AQ44" s="6">
        <f t="shared" si="4"/>
        <v>0</v>
      </c>
      <c r="AR44" s="7">
        <f t="shared" si="5"/>
        <v>0</v>
      </c>
    </row>
    <row r="45" spans="1:44" s="2" customFormat="1" ht="12.75">
      <c r="A45" s="32" t="s">
        <v>75</v>
      </c>
      <c r="B45" s="4"/>
      <c r="C45" s="4">
        <v>155</v>
      </c>
      <c r="D45" s="4"/>
      <c r="E45" s="4" t="s">
        <v>104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5">
        <f t="shared" si="6"/>
        <v>155</v>
      </c>
      <c r="AN45" s="12"/>
      <c r="AO45" s="12"/>
      <c r="AP45" s="12"/>
      <c r="AQ45" s="6">
        <f t="shared" si="4"/>
        <v>0</v>
      </c>
      <c r="AR45" s="7">
        <f t="shared" si="5"/>
        <v>155</v>
      </c>
    </row>
    <row r="46" spans="1:44" s="2" customFormat="1" ht="12.75">
      <c r="A46" s="32" t="s">
        <v>76</v>
      </c>
      <c r="B46" s="4"/>
      <c r="C46" s="4">
        <v>78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5">
        <f t="shared" si="6"/>
        <v>78</v>
      </c>
      <c r="AN46" s="12"/>
      <c r="AO46" s="12"/>
      <c r="AP46" s="12"/>
      <c r="AQ46" s="6">
        <f t="shared" si="4"/>
        <v>0</v>
      </c>
      <c r="AR46" s="7">
        <f t="shared" si="5"/>
        <v>78</v>
      </c>
    </row>
    <row r="47" spans="1:44" s="2" customFormat="1" ht="12.75">
      <c r="A47" s="32" t="s">
        <v>77</v>
      </c>
      <c r="B47" s="4"/>
      <c r="C47" s="4">
        <v>172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5">
        <f t="shared" si="6"/>
        <v>172</v>
      </c>
      <c r="AN47" s="12"/>
      <c r="AO47" s="12"/>
      <c r="AP47" s="12"/>
      <c r="AQ47" s="6">
        <f t="shared" si="4"/>
        <v>0</v>
      </c>
      <c r="AR47" s="7">
        <f t="shared" si="5"/>
        <v>172</v>
      </c>
    </row>
    <row r="48" spans="1:44" s="2" customFormat="1" ht="44.25" customHeight="1">
      <c r="A48" s="32" t="s">
        <v>78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5">
        <f t="shared" si="6"/>
        <v>0</v>
      </c>
      <c r="AN48" s="12"/>
      <c r="AO48" s="12"/>
      <c r="AP48" s="12"/>
      <c r="AQ48" s="6">
        <f t="shared" si="4"/>
        <v>0</v>
      </c>
      <c r="AR48" s="7">
        <f t="shared" si="5"/>
        <v>0</v>
      </c>
    </row>
    <row r="49" spans="1:44" s="2" customFormat="1" ht="12.75">
      <c r="A49" s="32" t="s">
        <v>79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5">
        <f t="shared" si="6"/>
        <v>0</v>
      </c>
      <c r="AN49" s="12"/>
      <c r="AO49" s="12"/>
      <c r="AP49" s="12"/>
      <c r="AQ49" s="6">
        <f t="shared" si="4"/>
        <v>0</v>
      </c>
      <c r="AR49" s="7">
        <f t="shared" si="5"/>
        <v>0</v>
      </c>
    </row>
    <row r="50" spans="1:44" s="2" customFormat="1" ht="12.75">
      <c r="A50" s="32" t="s">
        <v>80</v>
      </c>
      <c r="B50" s="4">
        <v>120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5">
        <f t="shared" si="6"/>
        <v>120</v>
      </c>
      <c r="AN50" s="12"/>
      <c r="AO50" s="12"/>
      <c r="AP50" s="12"/>
      <c r="AQ50" s="6">
        <f t="shared" si="4"/>
        <v>0</v>
      </c>
      <c r="AR50" s="7">
        <f t="shared" si="5"/>
        <v>120</v>
      </c>
    </row>
    <row r="51" spans="1:44" s="2" customFormat="1" ht="22.5">
      <c r="A51" s="32" t="s">
        <v>51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5">
        <f t="shared" si="6"/>
        <v>0</v>
      </c>
      <c r="AN51" s="12"/>
      <c r="AO51" s="12"/>
      <c r="AP51" s="12"/>
      <c r="AQ51" s="6">
        <f t="shared" si="4"/>
        <v>0</v>
      </c>
      <c r="AR51" s="7">
        <f t="shared" si="5"/>
        <v>0</v>
      </c>
    </row>
    <row r="52" spans="1:44" s="2" customFormat="1" ht="12.75">
      <c r="A52" s="37" t="s">
        <v>81</v>
      </c>
      <c r="B52" s="4"/>
      <c r="C52" s="4">
        <v>15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5">
        <f t="shared" si="6"/>
        <v>15</v>
      </c>
      <c r="AN52" s="12"/>
      <c r="AO52" s="12"/>
      <c r="AP52" s="12"/>
      <c r="AQ52" s="6">
        <f t="shared" si="4"/>
        <v>0</v>
      </c>
      <c r="AR52" s="7">
        <f t="shared" si="5"/>
        <v>15</v>
      </c>
    </row>
    <row r="53" spans="1:44" s="2" customFormat="1" ht="12.75">
      <c r="A53" s="33" t="s">
        <v>82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5">
        <f t="shared" si="6"/>
        <v>0</v>
      </c>
      <c r="AN53" s="12"/>
      <c r="AO53" s="12"/>
      <c r="AP53" s="12"/>
      <c r="AQ53" s="6">
        <f t="shared" si="4"/>
        <v>0</v>
      </c>
      <c r="AR53" s="7">
        <f t="shared" si="5"/>
        <v>0</v>
      </c>
    </row>
    <row r="54" spans="1:44" s="2" customFormat="1" ht="12.75">
      <c r="A54" s="33" t="s"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5">
        <f t="shared" si="6"/>
        <v>0</v>
      </c>
      <c r="AN54" s="12"/>
      <c r="AO54" s="12"/>
      <c r="AP54" s="12"/>
      <c r="AQ54" s="6">
        <f t="shared" si="4"/>
        <v>0</v>
      </c>
      <c r="AR54" s="7">
        <f t="shared" si="5"/>
        <v>0</v>
      </c>
    </row>
    <row r="55" spans="1:44" s="2" customFormat="1" ht="12.75">
      <c r="A55" s="37" t="s">
        <v>83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5">
        <f t="shared" si="6"/>
        <v>0</v>
      </c>
      <c r="AN55" s="12"/>
      <c r="AO55" s="12"/>
      <c r="AP55" s="12"/>
      <c r="AQ55" s="6">
        <f t="shared" si="4"/>
        <v>0</v>
      </c>
      <c r="AR55" s="7">
        <f t="shared" si="5"/>
        <v>0</v>
      </c>
    </row>
    <row r="56" spans="1:44" s="2" customFormat="1" ht="12.75">
      <c r="A56" s="33" t="s">
        <v>84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5">
        <f t="shared" si="6"/>
        <v>0</v>
      </c>
      <c r="AN56" s="12"/>
      <c r="AO56" s="12"/>
      <c r="AP56" s="12"/>
      <c r="AQ56" s="6">
        <f t="shared" si="4"/>
        <v>0</v>
      </c>
      <c r="AR56" s="7">
        <f t="shared" si="5"/>
        <v>0</v>
      </c>
    </row>
    <row r="57" spans="1:44" s="2" customFormat="1" ht="12.75">
      <c r="A57" s="33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5">
        <f t="shared" si="6"/>
        <v>0</v>
      </c>
      <c r="AN57" s="12"/>
      <c r="AO57" s="12"/>
      <c r="AP57" s="12"/>
      <c r="AQ57" s="6">
        <f t="shared" si="4"/>
        <v>0</v>
      </c>
      <c r="AR57" s="7">
        <f t="shared" si="5"/>
        <v>0</v>
      </c>
    </row>
    <row r="58" spans="1:44" s="2" customFormat="1" ht="12.75">
      <c r="A58" s="33" t="s">
        <v>86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5">
        <f t="shared" si="6"/>
        <v>0</v>
      </c>
      <c r="AN58" s="12"/>
      <c r="AO58" s="12"/>
      <c r="AP58" s="12"/>
      <c r="AQ58" s="6">
        <f t="shared" si="4"/>
        <v>0</v>
      </c>
      <c r="AR58" s="7">
        <f t="shared" si="5"/>
        <v>0</v>
      </c>
    </row>
    <row r="59" spans="1:44" s="2" customFormat="1" ht="22.5">
      <c r="A59" s="33" t="s">
        <v>87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5">
        <f t="shared" si="6"/>
        <v>0</v>
      </c>
      <c r="AN59" s="12"/>
      <c r="AO59" s="12"/>
      <c r="AP59" s="12"/>
      <c r="AQ59" s="6">
        <f t="shared" si="4"/>
        <v>0</v>
      </c>
      <c r="AR59" s="7">
        <f t="shared" si="5"/>
        <v>0</v>
      </c>
    </row>
    <row r="60" spans="1:44" s="2" customFormat="1" ht="12.75">
      <c r="A60" s="33" t="s">
        <v>64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5">
        <f t="shared" si="6"/>
        <v>0</v>
      </c>
      <c r="AN60" s="12"/>
      <c r="AO60" s="12"/>
      <c r="AP60" s="12"/>
      <c r="AQ60" s="6">
        <f t="shared" si="4"/>
        <v>0</v>
      </c>
      <c r="AR60" s="7">
        <f t="shared" si="5"/>
        <v>0</v>
      </c>
    </row>
    <row r="61" spans="1:44" s="2" customFormat="1" ht="22.5">
      <c r="A61" s="33" t="s">
        <v>88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5">
        <f t="shared" si="6"/>
        <v>0</v>
      </c>
      <c r="AN61" s="12"/>
      <c r="AO61" s="12"/>
      <c r="AP61" s="12"/>
      <c r="AQ61" s="6">
        <f t="shared" si="4"/>
        <v>0</v>
      </c>
      <c r="AR61" s="7">
        <f t="shared" si="5"/>
        <v>0</v>
      </c>
    </row>
    <row r="62" spans="1:45" s="2" customFormat="1" ht="32.25" customHeight="1">
      <c r="A62" s="35" t="s">
        <v>65</v>
      </c>
      <c r="B62" s="8">
        <f>SUM(B33:B61)</f>
        <v>756</v>
      </c>
      <c r="C62" s="8">
        <f aca="true" t="shared" si="7" ref="C62:AL62">SUM(C33:C61)</f>
        <v>724</v>
      </c>
      <c r="D62" s="8">
        <f t="shared" si="7"/>
        <v>0</v>
      </c>
      <c r="E62" s="8">
        <f t="shared" si="7"/>
        <v>120</v>
      </c>
      <c r="F62" s="8">
        <f t="shared" si="7"/>
        <v>25</v>
      </c>
      <c r="G62" s="8">
        <f t="shared" si="7"/>
        <v>0</v>
      </c>
      <c r="H62" s="8">
        <f t="shared" si="7"/>
        <v>0</v>
      </c>
      <c r="I62" s="8">
        <f t="shared" si="7"/>
        <v>0</v>
      </c>
      <c r="J62" s="8">
        <f t="shared" si="7"/>
        <v>0</v>
      </c>
      <c r="K62" s="8">
        <f t="shared" si="7"/>
        <v>353</v>
      </c>
      <c r="L62" s="8">
        <f t="shared" si="7"/>
        <v>0</v>
      </c>
      <c r="M62" s="8">
        <f t="shared" si="7"/>
        <v>0</v>
      </c>
      <c r="N62" s="8">
        <f t="shared" si="7"/>
        <v>200</v>
      </c>
      <c r="O62" s="8">
        <f t="shared" si="7"/>
        <v>0</v>
      </c>
      <c r="P62" s="8">
        <f t="shared" si="7"/>
        <v>0</v>
      </c>
      <c r="Q62" s="8">
        <f t="shared" si="7"/>
        <v>0</v>
      </c>
      <c r="R62" s="8">
        <f t="shared" si="7"/>
        <v>0</v>
      </c>
      <c r="S62" s="8">
        <f t="shared" si="7"/>
        <v>0</v>
      </c>
      <c r="T62" s="8">
        <f t="shared" si="7"/>
        <v>0</v>
      </c>
      <c r="U62" s="8">
        <f t="shared" si="7"/>
        <v>0</v>
      </c>
      <c r="V62" s="8">
        <f t="shared" si="7"/>
        <v>0</v>
      </c>
      <c r="W62" s="8">
        <f t="shared" si="7"/>
        <v>0</v>
      </c>
      <c r="X62" s="8">
        <f t="shared" si="7"/>
        <v>0</v>
      </c>
      <c r="Y62" s="8">
        <f t="shared" si="7"/>
        <v>0</v>
      </c>
      <c r="Z62" s="8">
        <f t="shared" si="7"/>
        <v>0</v>
      </c>
      <c r="AA62" s="8">
        <f t="shared" si="7"/>
        <v>0</v>
      </c>
      <c r="AB62" s="8">
        <f t="shared" si="7"/>
        <v>0</v>
      </c>
      <c r="AC62" s="8">
        <f t="shared" si="7"/>
        <v>0</v>
      </c>
      <c r="AD62" s="8">
        <f t="shared" si="7"/>
        <v>0</v>
      </c>
      <c r="AE62" s="8">
        <f t="shared" si="7"/>
        <v>0</v>
      </c>
      <c r="AF62" s="8">
        <f t="shared" si="7"/>
        <v>0</v>
      </c>
      <c r="AG62" s="8">
        <f t="shared" si="7"/>
        <v>0</v>
      </c>
      <c r="AH62" s="8">
        <f t="shared" si="7"/>
        <v>0</v>
      </c>
      <c r="AI62" s="8">
        <f t="shared" si="7"/>
        <v>0</v>
      </c>
      <c r="AJ62" s="8">
        <f t="shared" si="7"/>
        <v>0</v>
      </c>
      <c r="AK62" s="8">
        <f t="shared" si="7"/>
        <v>0</v>
      </c>
      <c r="AL62" s="8">
        <f t="shared" si="7"/>
        <v>0</v>
      </c>
      <c r="AM62" s="8">
        <v>2178</v>
      </c>
      <c r="AN62" s="8">
        <f>AN33+AN34+AN35+AN36+AN37+AN38+AN39+AN40+AN41+AN42+AN43+AN44+AN45+AN46+AN47+AN48+AN49+AN50+AN51+AN52+AN53+AN54+AN55+AN56+AN57+AN58+AN59+AN60+AN61</f>
        <v>0</v>
      </c>
      <c r="AO62" s="8">
        <f>AO33+AO34+AO35+AO36+AO37+AO38+AO39+AO40+AO41+AO42+AO43+AO44+AO45+AO46+AO47+AO48+AO49+AO50+AO51+AO52+AO53+AO54+AO55+AO56+AO57+AO58+AO59+AO60+AO61</f>
        <v>0</v>
      </c>
      <c r="AP62" s="8">
        <f>AP33+AP34+AP35+AP36+AP37+AP38+AP39+AP40+AP41+AP42+AP43+AP44+AP45+AP46+AP47+AP48+AP49+AP50+AP51+AP52+AP53+AP54+AP55+AP56+AP57+AP58+AP59+AP60+AP61</f>
        <v>0</v>
      </c>
      <c r="AQ62" s="8">
        <f>AQ33+AQ34+AQ35+AQ36+AQ37+AQ38+AQ39+AQ40+AQ41+AQ42+AQ43+AQ44+AQ45+AQ46+AQ47+AQ48+AQ49+AQ50+AQ51+AQ52+AQ53+AQ54+AQ55+AQ56+AQ57+AQ58+AQ59+AQ60+AQ61</f>
        <v>0</v>
      </c>
      <c r="AR62" s="8">
        <f>AM62+AQ62</f>
        <v>2178</v>
      </c>
      <c r="AS62" s="52">
        <f>SUM(B62:AL62)</f>
        <v>2178</v>
      </c>
    </row>
    <row r="63" spans="1:44" s="2" customFormat="1" ht="12.75">
      <c r="A63" s="64" t="s">
        <v>89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7"/>
    </row>
    <row r="64" spans="1:44" s="2" customFormat="1" ht="12.75">
      <c r="A64" s="3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"/>
      <c r="U64" s="10"/>
      <c r="V64" s="9"/>
      <c r="W64" s="9"/>
      <c r="X64" s="10"/>
      <c r="Y64" s="10"/>
      <c r="Z64" s="10"/>
      <c r="AA64" s="10"/>
      <c r="AB64" s="10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s="2" customFormat="1" ht="12.75">
      <c r="A65" s="38" t="s">
        <v>43</v>
      </c>
      <c r="B65" s="4"/>
      <c r="C65" s="4"/>
      <c r="D65" s="4"/>
      <c r="E65" s="4"/>
      <c r="F65" s="4"/>
      <c r="G65" s="4"/>
      <c r="H65" s="4"/>
      <c r="I65" s="4"/>
      <c r="J65" s="4"/>
      <c r="K65" s="4">
        <v>25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5">
        <f>SUM(B65:AL65)</f>
        <v>25</v>
      </c>
      <c r="AN65" s="4"/>
      <c r="AO65" s="4"/>
      <c r="AP65" s="4"/>
      <c r="AQ65" s="6">
        <f aca="true" t="shared" si="8" ref="AQ65:AQ97">AN65+AO65+AP65</f>
        <v>0</v>
      </c>
      <c r="AR65" s="7">
        <f aca="true" t="shared" si="9" ref="AR65:AR97">AM65+AQ65</f>
        <v>25</v>
      </c>
    </row>
    <row r="66" spans="1:44" s="2" customFormat="1" ht="12.75">
      <c r="A66" s="38" t="s">
        <v>67</v>
      </c>
      <c r="B66" s="4"/>
      <c r="C66" s="4"/>
      <c r="D66" s="4"/>
      <c r="E66" s="4"/>
      <c r="F66" s="4">
        <v>20</v>
      </c>
      <c r="G66" s="4"/>
      <c r="H66" s="4"/>
      <c r="I66" s="4"/>
      <c r="J66" s="4"/>
      <c r="K66" s="4">
        <v>50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">
        <f aca="true" t="shared" si="10" ref="AM66:AM97">SUM(B66:AL66)</f>
        <v>70</v>
      </c>
      <c r="AN66" s="4"/>
      <c r="AO66" s="4"/>
      <c r="AP66" s="4"/>
      <c r="AQ66" s="6">
        <f t="shared" si="8"/>
        <v>0</v>
      </c>
      <c r="AR66" s="7">
        <f t="shared" si="9"/>
        <v>70</v>
      </c>
    </row>
    <row r="67" spans="1:44" s="2" customFormat="1" ht="22.5">
      <c r="A67" s="38" t="s">
        <v>45</v>
      </c>
      <c r="B67" s="4">
        <v>45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5">
        <f t="shared" si="10"/>
        <v>45</v>
      </c>
      <c r="AN67" s="4"/>
      <c r="AO67" s="4"/>
      <c r="AP67" s="4"/>
      <c r="AQ67" s="6">
        <f t="shared" si="8"/>
        <v>0</v>
      </c>
      <c r="AR67" s="7">
        <f t="shared" si="9"/>
        <v>45</v>
      </c>
    </row>
    <row r="68" spans="1:44" s="2" customFormat="1" ht="12.75">
      <c r="A68" s="38" t="s">
        <v>46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5">
        <f t="shared" si="10"/>
        <v>0</v>
      </c>
      <c r="AN68" s="4"/>
      <c r="AO68" s="4"/>
      <c r="AP68" s="4"/>
      <c r="AQ68" s="6">
        <f t="shared" si="8"/>
        <v>0</v>
      </c>
      <c r="AR68" s="7">
        <f t="shared" si="9"/>
        <v>0</v>
      </c>
    </row>
    <row r="69" spans="1:44" s="2" customFormat="1" ht="33.75">
      <c r="A69" s="32" t="s">
        <v>90</v>
      </c>
      <c r="B69" s="4" t="s">
        <v>104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5">
        <f t="shared" si="10"/>
        <v>0</v>
      </c>
      <c r="AN69" s="4"/>
      <c r="AO69" s="4"/>
      <c r="AP69" s="4"/>
      <c r="AQ69" s="6">
        <f t="shared" si="8"/>
        <v>0</v>
      </c>
      <c r="AR69" s="7">
        <f t="shared" si="9"/>
        <v>0</v>
      </c>
    </row>
    <row r="70" spans="1:44" s="2" customFormat="1" ht="12.75">
      <c r="A70" s="32" t="s">
        <v>69</v>
      </c>
      <c r="B70" s="4">
        <v>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5">
        <f t="shared" si="10"/>
        <v>30</v>
      </c>
      <c r="AN70" s="4"/>
      <c r="AO70" s="4"/>
      <c r="AP70" s="4"/>
      <c r="AQ70" s="6">
        <f t="shared" si="8"/>
        <v>0</v>
      </c>
      <c r="AR70" s="7">
        <f t="shared" si="9"/>
        <v>30</v>
      </c>
    </row>
    <row r="71" spans="1:44" s="2" customFormat="1" ht="12.75">
      <c r="A71" s="38" t="s">
        <v>70</v>
      </c>
      <c r="B71" s="4">
        <v>40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5">
        <f t="shared" si="10"/>
        <v>40</v>
      </c>
      <c r="AN71" s="4"/>
      <c r="AO71" s="4"/>
      <c r="AP71" s="4"/>
      <c r="AQ71" s="6">
        <f t="shared" si="8"/>
        <v>0</v>
      </c>
      <c r="AR71" s="7">
        <f t="shared" si="9"/>
        <v>40</v>
      </c>
    </row>
    <row r="72" spans="1:44" s="2" customFormat="1" ht="22.5">
      <c r="A72" s="32" t="s">
        <v>71</v>
      </c>
      <c r="B72" s="4"/>
      <c r="C72" s="4"/>
      <c r="D72" s="4"/>
      <c r="E72" s="4"/>
      <c r="F72" s="4">
        <v>15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5">
        <f t="shared" si="10"/>
        <v>15</v>
      </c>
      <c r="AN72" s="4"/>
      <c r="AO72" s="4"/>
      <c r="AP72" s="4"/>
      <c r="AQ72" s="6">
        <f t="shared" si="8"/>
        <v>0</v>
      </c>
      <c r="AR72" s="7">
        <v>15</v>
      </c>
    </row>
    <row r="73" spans="1:44" s="2" customFormat="1" ht="22.5">
      <c r="A73" s="38" t="s">
        <v>91</v>
      </c>
      <c r="B73" s="4">
        <v>25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5">
        <f t="shared" si="10"/>
        <v>25</v>
      </c>
      <c r="AN73" s="4"/>
      <c r="AO73" s="4"/>
      <c r="AP73" s="4"/>
      <c r="AQ73" s="6">
        <f t="shared" si="8"/>
        <v>0</v>
      </c>
      <c r="AR73" s="7">
        <f t="shared" si="9"/>
        <v>25</v>
      </c>
    </row>
    <row r="74" spans="1:44" s="2" customFormat="1" ht="22.5">
      <c r="A74" s="38" t="s">
        <v>92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5">
        <f t="shared" si="10"/>
        <v>0</v>
      </c>
      <c r="AN74" s="4"/>
      <c r="AO74" s="4"/>
      <c r="AP74" s="4"/>
      <c r="AQ74" s="6">
        <f t="shared" si="8"/>
        <v>0</v>
      </c>
      <c r="AR74" s="7">
        <f t="shared" si="9"/>
        <v>0</v>
      </c>
    </row>
    <row r="75" spans="1:44" s="2" customFormat="1" ht="12.75">
      <c r="A75" s="38" t="s">
        <v>84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5">
        <f t="shared" si="10"/>
        <v>0</v>
      </c>
      <c r="AN75" s="4"/>
      <c r="AO75" s="4"/>
      <c r="AP75" s="4"/>
      <c r="AQ75" s="6">
        <f t="shared" si="8"/>
        <v>0</v>
      </c>
      <c r="AR75" s="7">
        <f t="shared" si="9"/>
        <v>0</v>
      </c>
    </row>
    <row r="76" spans="1:44" s="2" customFormat="1" ht="12.75">
      <c r="A76" s="38" t="s">
        <v>93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5">
        <f t="shared" si="10"/>
        <v>0</v>
      </c>
      <c r="AN76" s="4"/>
      <c r="AO76" s="4"/>
      <c r="AP76" s="4"/>
      <c r="AQ76" s="6">
        <f t="shared" si="8"/>
        <v>0</v>
      </c>
      <c r="AR76" s="7">
        <f t="shared" si="9"/>
        <v>0</v>
      </c>
    </row>
    <row r="77" spans="1:44" s="2" customFormat="1" ht="12.75">
      <c r="A77" s="38" t="s">
        <v>73</v>
      </c>
      <c r="B77" s="4">
        <v>40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5">
        <f t="shared" si="10"/>
        <v>40</v>
      </c>
      <c r="AN77" s="4"/>
      <c r="AO77" s="4"/>
      <c r="AP77" s="4"/>
      <c r="AQ77" s="6">
        <f t="shared" si="8"/>
        <v>0</v>
      </c>
      <c r="AR77" s="7">
        <f t="shared" si="9"/>
        <v>40</v>
      </c>
    </row>
    <row r="78" spans="1:44" s="2" customFormat="1" ht="12.75">
      <c r="A78" s="38" t="s">
        <v>75</v>
      </c>
      <c r="B78" s="4"/>
      <c r="C78" s="4"/>
      <c r="D78" s="4"/>
      <c r="E78" s="4">
        <v>40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5">
        <f t="shared" si="10"/>
        <v>40</v>
      </c>
      <c r="AN78" s="4"/>
      <c r="AO78" s="4"/>
      <c r="AP78" s="4"/>
      <c r="AQ78" s="6">
        <f t="shared" si="8"/>
        <v>0</v>
      </c>
      <c r="AR78" s="7">
        <f t="shared" si="9"/>
        <v>40</v>
      </c>
    </row>
    <row r="79" spans="1:44" s="2" customFormat="1" ht="12.75">
      <c r="A79" s="38" t="s">
        <v>76</v>
      </c>
      <c r="B79" s="4"/>
      <c r="C79" s="4">
        <v>25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5">
        <f t="shared" si="10"/>
        <v>25</v>
      </c>
      <c r="AN79" s="4"/>
      <c r="AO79" s="4"/>
      <c r="AP79" s="4"/>
      <c r="AQ79" s="6">
        <f t="shared" si="8"/>
        <v>0</v>
      </c>
      <c r="AR79" s="7">
        <f t="shared" si="9"/>
        <v>25</v>
      </c>
    </row>
    <row r="80" spans="1:44" s="2" customFormat="1" ht="12.75">
      <c r="A80" s="38" t="s">
        <v>77</v>
      </c>
      <c r="B80" s="4"/>
      <c r="C80" s="4">
        <v>15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5">
        <f t="shared" si="10"/>
        <v>15</v>
      </c>
      <c r="AN80" s="4"/>
      <c r="AO80" s="4"/>
      <c r="AP80" s="4"/>
      <c r="AQ80" s="6">
        <f t="shared" si="8"/>
        <v>0</v>
      </c>
      <c r="AR80" s="7">
        <v>15</v>
      </c>
    </row>
    <row r="81" spans="1:44" s="2" customFormat="1" ht="12.75">
      <c r="A81" s="39" t="s">
        <v>86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5">
        <f t="shared" si="10"/>
        <v>0</v>
      </c>
      <c r="AN81" s="4"/>
      <c r="AO81" s="4"/>
      <c r="AP81" s="4"/>
      <c r="AQ81" s="6">
        <f t="shared" si="8"/>
        <v>0</v>
      </c>
      <c r="AR81" s="7">
        <f t="shared" si="9"/>
        <v>0</v>
      </c>
    </row>
    <row r="82" spans="1:44" s="2" customFormat="1" ht="22.5">
      <c r="A82" s="38" t="s">
        <v>48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50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5">
        <f t="shared" si="10"/>
        <v>50</v>
      </c>
      <c r="AN82" s="4"/>
      <c r="AO82" s="4"/>
      <c r="AP82" s="4"/>
      <c r="AQ82" s="6">
        <f t="shared" si="8"/>
        <v>0</v>
      </c>
      <c r="AR82" s="7">
        <f t="shared" si="9"/>
        <v>50</v>
      </c>
    </row>
    <row r="83" spans="1:44" s="2" customFormat="1" ht="12.75">
      <c r="A83" s="38" t="s">
        <v>85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5">
        <f t="shared" si="10"/>
        <v>0</v>
      </c>
      <c r="AN83" s="4"/>
      <c r="AO83" s="4"/>
      <c r="AP83" s="4"/>
      <c r="AQ83" s="6">
        <f t="shared" si="8"/>
        <v>0</v>
      </c>
      <c r="AR83" s="7">
        <f t="shared" si="9"/>
        <v>0</v>
      </c>
    </row>
    <row r="84" spans="1:44" s="2" customFormat="1" ht="12.75">
      <c r="A84" s="38" t="s">
        <v>94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5">
        <f t="shared" si="10"/>
        <v>0</v>
      </c>
      <c r="AN84" s="4"/>
      <c r="AO84" s="4"/>
      <c r="AP84" s="4"/>
      <c r="AQ84" s="6">
        <f t="shared" si="8"/>
        <v>0</v>
      </c>
      <c r="AR84" s="7">
        <f t="shared" si="9"/>
        <v>0</v>
      </c>
    </row>
    <row r="85" spans="1:44" s="2" customFormat="1" ht="12.75">
      <c r="A85" s="32" t="s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5">
        <f t="shared" si="10"/>
        <v>0</v>
      </c>
      <c r="AN85" s="4"/>
      <c r="AO85" s="4"/>
      <c r="AP85" s="4"/>
      <c r="AQ85" s="6">
        <f t="shared" si="8"/>
        <v>0</v>
      </c>
      <c r="AR85" s="7">
        <f t="shared" si="9"/>
        <v>0</v>
      </c>
    </row>
    <row r="86" spans="1:44" s="2" customFormat="1" ht="22.5">
      <c r="A86" s="32" t="s">
        <v>51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5">
        <f t="shared" si="10"/>
        <v>0</v>
      </c>
      <c r="AN86" s="4"/>
      <c r="AO86" s="4"/>
      <c r="AP86" s="4"/>
      <c r="AQ86" s="6">
        <f t="shared" si="8"/>
        <v>0</v>
      </c>
      <c r="AR86" s="7">
        <f t="shared" si="9"/>
        <v>0</v>
      </c>
    </row>
    <row r="87" spans="1:44" s="2" customFormat="1" ht="15" customHeight="1">
      <c r="A87" s="32" t="s">
        <v>95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5">
        <f t="shared" si="10"/>
        <v>0</v>
      </c>
      <c r="AN87" s="4"/>
      <c r="AO87" s="4"/>
      <c r="AP87" s="4"/>
      <c r="AQ87" s="6">
        <f t="shared" si="8"/>
        <v>0</v>
      </c>
      <c r="AR87" s="7">
        <f t="shared" si="9"/>
        <v>0</v>
      </c>
    </row>
    <row r="88" spans="1:44" s="2" customFormat="1" ht="12.75">
      <c r="A88" s="32" t="s">
        <v>96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5">
        <f t="shared" si="10"/>
        <v>0</v>
      </c>
      <c r="AN88" s="4"/>
      <c r="AO88" s="4"/>
      <c r="AP88" s="4"/>
      <c r="AQ88" s="6">
        <f t="shared" si="8"/>
        <v>0</v>
      </c>
      <c r="AR88" s="7">
        <f t="shared" si="9"/>
        <v>0</v>
      </c>
    </row>
    <row r="89" spans="1:44" s="2" customFormat="1" ht="36" customHeight="1">
      <c r="A89" s="32" t="s">
        <v>97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5">
        <f t="shared" si="10"/>
        <v>0</v>
      </c>
      <c r="AN89" s="4"/>
      <c r="AO89" s="4"/>
      <c r="AP89" s="4"/>
      <c r="AQ89" s="6">
        <f t="shared" si="8"/>
        <v>0</v>
      </c>
      <c r="AR89" s="7">
        <f t="shared" si="9"/>
        <v>0</v>
      </c>
    </row>
    <row r="90" spans="1:44" s="2" customFormat="1" ht="12.75">
      <c r="A90" s="40" t="s">
        <v>64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5">
        <f t="shared" si="10"/>
        <v>0</v>
      </c>
      <c r="AN90" s="4"/>
      <c r="AO90" s="4"/>
      <c r="AP90" s="4"/>
      <c r="AQ90" s="6">
        <f t="shared" si="8"/>
        <v>0</v>
      </c>
      <c r="AR90" s="7">
        <f t="shared" si="9"/>
        <v>0</v>
      </c>
    </row>
    <row r="91" spans="1:44" s="2" customFormat="1" ht="45.75" customHeight="1">
      <c r="A91" s="41" t="s">
        <v>98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5">
        <f t="shared" si="10"/>
        <v>0</v>
      </c>
      <c r="AN91" s="4"/>
      <c r="AO91" s="4"/>
      <c r="AP91" s="4"/>
      <c r="AQ91" s="6">
        <f t="shared" si="8"/>
        <v>0</v>
      </c>
      <c r="AR91" s="7">
        <f t="shared" si="9"/>
        <v>0</v>
      </c>
    </row>
    <row r="92" spans="1:44" s="2" customFormat="1" ht="22.5" customHeight="1">
      <c r="A92" s="41" t="s">
        <v>99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5">
        <f t="shared" si="10"/>
        <v>0</v>
      </c>
      <c r="AN92" s="4"/>
      <c r="AO92" s="4"/>
      <c r="AP92" s="4"/>
      <c r="AQ92" s="6">
        <f t="shared" si="8"/>
        <v>0</v>
      </c>
      <c r="AR92" s="7">
        <f t="shared" si="9"/>
        <v>0</v>
      </c>
    </row>
    <row r="93" spans="1:44" s="2" customFormat="1" ht="22.5" customHeight="1">
      <c r="A93" s="41" t="s">
        <v>100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5">
        <f t="shared" si="10"/>
        <v>0</v>
      </c>
      <c r="AN93" s="4"/>
      <c r="AO93" s="4"/>
      <c r="AP93" s="4"/>
      <c r="AQ93" s="6">
        <f t="shared" si="8"/>
        <v>0</v>
      </c>
      <c r="AR93" s="7">
        <f t="shared" si="9"/>
        <v>0</v>
      </c>
    </row>
    <row r="94" spans="1:44" s="2" customFormat="1" ht="15" customHeight="1">
      <c r="A94" s="41" t="s">
        <v>101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5">
        <f t="shared" si="10"/>
        <v>0</v>
      </c>
      <c r="AN94" s="4"/>
      <c r="AO94" s="4"/>
      <c r="AP94" s="4"/>
      <c r="AQ94" s="6">
        <f t="shared" si="8"/>
        <v>0</v>
      </c>
      <c r="AR94" s="7">
        <f t="shared" si="9"/>
        <v>0</v>
      </c>
    </row>
    <row r="95" spans="1:44" s="2" customFormat="1" ht="14.25" customHeight="1">
      <c r="A95" s="4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5">
        <f t="shared" si="10"/>
        <v>0</v>
      </c>
      <c r="AN95" s="4"/>
      <c r="AO95" s="4"/>
      <c r="AP95" s="4"/>
      <c r="AQ95" s="6">
        <f t="shared" si="8"/>
        <v>0</v>
      </c>
      <c r="AR95" s="7">
        <f t="shared" si="9"/>
        <v>0</v>
      </c>
    </row>
    <row r="96" spans="1:44" s="2" customFormat="1" ht="14.25" customHeight="1">
      <c r="A96" s="4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5">
        <f t="shared" si="10"/>
        <v>0</v>
      </c>
      <c r="AN96" s="4"/>
      <c r="AO96" s="4"/>
      <c r="AP96" s="4"/>
      <c r="AQ96" s="6">
        <f t="shared" si="8"/>
        <v>0</v>
      </c>
      <c r="AR96" s="7">
        <f t="shared" si="9"/>
        <v>0</v>
      </c>
    </row>
    <row r="97" spans="1:44" s="2" customFormat="1" ht="14.25" customHeight="1">
      <c r="A97" s="4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5">
        <f t="shared" si="10"/>
        <v>0</v>
      </c>
      <c r="AN97" s="4"/>
      <c r="AO97" s="4"/>
      <c r="AP97" s="4"/>
      <c r="AQ97" s="6">
        <f t="shared" si="8"/>
        <v>0</v>
      </c>
      <c r="AR97" s="7">
        <f t="shared" si="9"/>
        <v>0</v>
      </c>
    </row>
    <row r="98" spans="1:45" s="2" customFormat="1" ht="27.75" customHeight="1">
      <c r="A98" s="43" t="s">
        <v>65</v>
      </c>
      <c r="B98" s="8">
        <f>SUM(B65:B97)</f>
        <v>180</v>
      </c>
      <c r="C98" s="8">
        <f aca="true" t="shared" si="11" ref="C98:AL98">SUM(C65:C97)</f>
        <v>40</v>
      </c>
      <c r="D98" s="8">
        <f t="shared" si="11"/>
        <v>0</v>
      </c>
      <c r="E98" s="8">
        <f t="shared" si="11"/>
        <v>40</v>
      </c>
      <c r="F98" s="8">
        <f t="shared" si="11"/>
        <v>35</v>
      </c>
      <c r="G98" s="8">
        <f t="shared" si="11"/>
        <v>0</v>
      </c>
      <c r="H98" s="8">
        <f t="shared" si="11"/>
        <v>0</v>
      </c>
      <c r="I98" s="8">
        <f t="shared" si="11"/>
        <v>0</v>
      </c>
      <c r="J98" s="8">
        <f t="shared" si="11"/>
        <v>0</v>
      </c>
      <c r="K98" s="8">
        <f t="shared" si="11"/>
        <v>75</v>
      </c>
      <c r="L98" s="8">
        <f t="shared" si="11"/>
        <v>0</v>
      </c>
      <c r="M98" s="8">
        <f t="shared" si="11"/>
        <v>0</v>
      </c>
      <c r="N98" s="8">
        <f t="shared" si="11"/>
        <v>50</v>
      </c>
      <c r="O98" s="8">
        <f t="shared" si="11"/>
        <v>0</v>
      </c>
      <c r="P98" s="8">
        <f t="shared" si="11"/>
        <v>0</v>
      </c>
      <c r="Q98" s="8">
        <f t="shared" si="11"/>
        <v>0</v>
      </c>
      <c r="R98" s="8">
        <f t="shared" si="11"/>
        <v>0</v>
      </c>
      <c r="S98" s="8">
        <f t="shared" si="11"/>
        <v>0</v>
      </c>
      <c r="T98" s="8">
        <f t="shared" si="11"/>
        <v>0</v>
      </c>
      <c r="U98" s="8">
        <f t="shared" si="11"/>
        <v>0</v>
      </c>
      <c r="V98" s="8">
        <f t="shared" si="11"/>
        <v>0</v>
      </c>
      <c r="W98" s="8">
        <f t="shared" si="11"/>
        <v>0</v>
      </c>
      <c r="X98" s="8">
        <f t="shared" si="11"/>
        <v>0</v>
      </c>
      <c r="Y98" s="8">
        <f t="shared" si="11"/>
        <v>0</v>
      </c>
      <c r="Z98" s="8">
        <f t="shared" si="11"/>
        <v>0</v>
      </c>
      <c r="AA98" s="8">
        <f t="shared" si="11"/>
        <v>0</v>
      </c>
      <c r="AB98" s="8">
        <f t="shared" si="11"/>
        <v>0</v>
      </c>
      <c r="AC98" s="8">
        <f t="shared" si="11"/>
        <v>0</v>
      </c>
      <c r="AD98" s="8">
        <f t="shared" si="11"/>
        <v>0</v>
      </c>
      <c r="AE98" s="8">
        <f t="shared" si="11"/>
        <v>0</v>
      </c>
      <c r="AF98" s="8">
        <f t="shared" si="11"/>
        <v>0</v>
      </c>
      <c r="AG98" s="8">
        <f t="shared" si="11"/>
        <v>0</v>
      </c>
      <c r="AH98" s="8">
        <f t="shared" si="11"/>
        <v>0</v>
      </c>
      <c r="AI98" s="8">
        <f t="shared" si="11"/>
        <v>0</v>
      </c>
      <c r="AJ98" s="8">
        <f t="shared" si="11"/>
        <v>0</v>
      </c>
      <c r="AK98" s="8">
        <f t="shared" si="11"/>
        <v>0</v>
      </c>
      <c r="AL98" s="8">
        <f t="shared" si="11"/>
        <v>0</v>
      </c>
      <c r="AM98" s="8">
        <f>AM65+AM66+AM67+AM68+AM69+AM70+AM71+AM72+AM73+AM74+AM75+AM76+AM77+AM78+AM79+AM80+AM81+AM82+AM83+AM84+AM85+AM86+AM87+AM88+AM89+AM90+AM91+AM92+AM93+AM94</f>
        <v>420</v>
      </c>
      <c r="AN98" s="8">
        <f>AN65+AN66+AN67+AN68+AN69+AN70+AN71+AN72+AN73+AN74+AN75+AN76+AN77+AN78+AN79+AN80+AN81+AN82+AN83+AN84+AN85+AN86+AN87+AN88+AN89+AN90+AN91+AN92+AN93+AN94</f>
        <v>0</v>
      </c>
      <c r="AO98" s="8">
        <f>AO65+AO66+AO67+AO68+AO69+AO70+AO71+AO72+AO73+AO74+AO75+AO76+AO77+AO78+AO79+AO80+AO81+AO82+AO83+AO84+AO85+AO86+AO87+AO88+AO89+AO90+AO91+AO92+AO93+AO94</f>
        <v>0</v>
      </c>
      <c r="AP98" s="8">
        <f>AP65+AP66+AP67+AP68+AP69+AP70+AP71+AP72+AP73+AP74+AP75+AP76+AP77+AP78+AP79+AP80+AP81+AP82+AP83+AP84+AP85+AP86+AP87+AP88+AP89+AP90+AP91+AP92+AP93+AP94</f>
        <v>0</v>
      </c>
      <c r="AQ98" s="8">
        <f>AQ65+AQ66+AQ67+AQ68+AQ69+AQ70+AQ71+AQ72+AQ73+AQ74+AQ75+AQ76+AQ77+AQ78+AQ79+AQ80+AQ81+AQ82+AQ83+AQ84+AQ85+AQ86+AQ87+AQ88+AQ89+AQ90+AQ91+AQ92+AQ93+AQ94</f>
        <v>0</v>
      </c>
      <c r="AR98" s="8">
        <f>AM98+AQ98</f>
        <v>420</v>
      </c>
      <c r="AS98" s="52">
        <f>SUM(B98:AL98)</f>
        <v>420</v>
      </c>
    </row>
    <row r="99" spans="1:45" s="2" customFormat="1" ht="28.5" customHeight="1">
      <c r="A99" s="44" t="s">
        <v>102</v>
      </c>
      <c r="B99" s="13">
        <f aca="true" t="shared" si="12" ref="B99:AR99">B30+B62+B98</f>
        <v>1291</v>
      </c>
      <c r="C99" s="13">
        <f t="shared" si="12"/>
        <v>764</v>
      </c>
      <c r="D99" s="13">
        <f t="shared" si="12"/>
        <v>0</v>
      </c>
      <c r="E99" s="13">
        <f t="shared" si="12"/>
        <v>160</v>
      </c>
      <c r="F99" s="13">
        <f t="shared" si="12"/>
        <v>60</v>
      </c>
      <c r="G99" s="13">
        <f t="shared" si="12"/>
        <v>0</v>
      </c>
      <c r="H99" s="13">
        <f t="shared" si="12"/>
        <v>0</v>
      </c>
      <c r="I99" s="13">
        <f t="shared" si="12"/>
        <v>123</v>
      </c>
      <c r="J99" s="13">
        <f t="shared" si="12"/>
        <v>0</v>
      </c>
      <c r="K99" s="13">
        <f t="shared" si="12"/>
        <v>1413</v>
      </c>
      <c r="L99" s="13">
        <f t="shared" si="12"/>
        <v>0</v>
      </c>
      <c r="M99" s="13">
        <f t="shared" si="12"/>
        <v>0</v>
      </c>
      <c r="N99" s="13">
        <f t="shared" si="12"/>
        <v>250</v>
      </c>
      <c r="O99" s="13">
        <f t="shared" si="12"/>
        <v>0</v>
      </c>
      <c r="P99" s="13">
        <f t="shared" si="12"/>
        <v>0</v>
      </c>
      <c r="Q99" s="13">
        <f t="shared" si="12"/>
        <v>123</v>
      </c>
      <c r="R99" s="13">
        <f t="shared" si="12"/>
        <v>0</v>
      </c>
      <c r="S99" s="13">
        <f t="shared" si="12"/>
        <v>0</v>
      </c>
      <c r="T99" s="13">
        <f t="shared" si="12"/>
        <v>0</v>
      </c>
      <c r="U99" s="13">
        <f t="shared" si="12"/>
        <v>0</v>
      </c>
      <c r="V99" s="13">
        <f t="shared" si="12"/>
        <v>0</v>
      </c>
      <c r="W99" s="13">
        <f t="shared" si="12"/>
        <v>0</v>
      </c>
      <c r="X99" s="13">
        <f t="shared" si="12"/>
        <v>0</v>
      </c>
      <c r="Y99" s="13">
        <f t="shared" si="12"/>
        <v>0</v>
      </c>
      <c r="Z99" s="13">
        <f t="shared" si="12"/>
        <v>0</v>
      </c>
      <c r="AA99" s="13">
        <f t="shared" si="12"/>
        <v>0</v>
      </c>
      <c r="AB99" s="13">
        <f t="shared" si="12"/>
        <v>0</v>
      </c>
      <c r="AC99" s="13">
        <f t="shared" si="12"/>
        <v>0</v>
      </c>
      <c r="AD99" s="13">
        <f t="shared" si="12"/>
        <v>0</v>
      </c>
      <c r="AE99" s="13">
        <f t="shared" si="12"/>
        <v>0</v>
      </c>
      <c r="AF99" s="13">
        <f t="shared" si="12"/>
        <v>0</v>
      </c>
      <c r="AG99" s="13">
        <f t="shared" si="12"/>
        <v>0</v>
      </c>
      <c r="AH99" s="13">
        <f t="shared" si="12"/>
        <v>0</v>
      </c>
      <c r="AI99" s="13">
        <f t="shared" si="12"/>
        <v>0</v>
      </c>
      <c r="AJ99" s="13">
        <f t="shared" si="12"/>
        <v>0</v>
      </c>
      <c r="AK99" s="13">
        <f t="shared" si="12"/>
        <v>0</v>
      </c>
      <c r="AL99" s="13">
        <f t="shared" si="12"/>
        <v>0</v>
      </c>
      <c r="AM99" s="13">
        <f t="shared" si="12"/>
        <v>4184</v>
      </c>
      <c r="AN99" s="13">
        <f t="shared" si="12"/>
        <v>0</v>
      </c>
      <c r="AO99" s="13">
        <f t="shared" si="12"/>
        <v>0</v>
      </c>
      <c r="AP99" s="13">
        <f t="shared" si="12"/>
        <v>0</v>
      </c>
      <c r="AQ99" s="13">
        <f t="shared" si="12"/>
        <v>0</v>
      </c>
      <c r="AR99" s="13">
        <f t="shared" si="12"/>
        <v>4184</v>
      </c>
      <c r="AS99" s="52">
        <f>SUM(B99:AL99)</f>
        <v>4184</v>
      </c>
    </row>
    <row r="102" spans="1:44" ht="15">
      <c r="A102" s="53" t="s">
        <v>104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</row>
    <row r="103" ht="15">
      <c r="A103" s="45" t="s">
        <v>104</v>
      </c>
    </row>
  </sheetData>
  <sheetProtection/>
  <mergeCells count="7">
    <mergeCell ref="A102:AR102"/>
    <mergeCell ref="A1:AR1"/>
    <mergeCell ref="B2:T2"/>
    <mergeCell ref="B4:AR4"/>
    <mergeCell ref="A6:AR7"/>
    <mergeCell ref="A31:AR31"/>
    <mergeCell ref="A63:AR6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Поляничко Наталья Евгеньевна</dc:creator>
  <cp:keywords/>
  <dc:description/>
  <cp:lastModifiedBy>Оператор</cp:lastModifiedBy>
  <cp:lastPrinted>2011-08-31T00:43:09Z</cp:lastPrinted>
  <dcterms:created xsi:type="dcterms:W3CDTF">2013-12-03T03:46:08Z</dcterms:created>
  <dcterms:modified xsi:type="dcterms:W3CDTF">2015-01-15T05:36:59Z</dcterms:modified>
  <cp:category/>
  <cp:version/>
  <cp:contentType/>
  <cp:contentStatus/>
</cp:coreProperties>
</file>